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ПРОЕКТ БЮДЖЕТА КБ и РБ НА 2024-2026_ГГ\Документы направляемые вместе с проектом бюджета 2024-2026\"/>
    </mc:Choice>
  </mc:AlternateContent>
  <bookViews>
    <workbookView xWindow="480" yWindow="75" windowWidth="15570" windowHeight="9435"/>
  </bookViews>
  <sheets>
    <sheet name="расчет" sheetId="3" r:id="rId1"/>
  </sheets>
  <calcPr calcId="152511" iterate="1"/>
</workbook>
</file>

<file path=xl/calcChain.xml><?xml version="1.0" encoding="utf-8"?>
<calcChain xmlns="http://schemas.openxmlformats.org/spreadsheetml/2006/main">
  <c r="Q10" i="3" l="1"/>
  <c r="Q28" i="3"/>
  <c r="J26" i="3"/>
  <c r="S26" i="3"/>
  <c r="F26" i="3"/>
  <c r="A26" i="3"/>
  <c r="C26" i="3"/>
  <c r="B26" i="3"/>
  <c r="A8" i="3"/>
  <c r="E26" i="3"/>
  <c r="I26" i="3"/>
  <c r="R26" i="3"/>
  <c r="Q26" i="3" l="1"/>
  <c r="R8" i="3"/>
  <c r="C17" i="3" s="1"/>
  <c r="R17" i="3" s="1"/>
  <c r="K17" i="3"/>
  <c r="I8" i="3" l="1"/>
  <c r="E8" i="3" l="1"/>
  <c r="Q8" i="3" l="1"/>
  <c r="A17" i="3" s="1"/>
  <c r="S8" i="3" l="1"/>
  <c r="B17" i="3" s="1"/>
  <c r="F17" i="3" s="1"/>
  <c r="E17" i="3" l="1"/>
  <c r="J17" i="3"/>
  <c r="I17" i="3" s="1"/>
  <c r="S17" i="3" l="1"/>
  <c r="Q17" i="3"/>
  <c r="Q19" i="3"/>
</calcChain>
</file>

<file path=xl/sharedStrings.xml><?xml version="1.0" encoding="utf-8"?>
<sst xmlns="http://schemas.openxmlformats.org/spreadsheetml/2006/main" count="90" uniqueCount="25">
  <si>
    <t xml:space="preserve">Расчет </t>
  </si>
  <si>
    <t>Всего</t>
  </si>
  <si>
    <t>в том числе:</t>
  </si>
  <si>
    <t>Привлечение</t>
  </si>
  <si>
    <t>Погашение</t>
  </si>
  <si>
    <t>банковские кредиты</t>
  </si>
  <si>
    <t>бюджетные кредиты</t>
  </si>
  <si>
    <t>Погашение гарантий за счет заемщика</t>
  </si>
  <si>
    <t>Погашение муниципальных гарантий по ранее взысканным исполнительным листам</t>
  </si>
  <si>
    <t xml:space="preserve">муниципальные гарантии </t>
  </si>
  <si>
    <t>муниципальные гарантии</t>
  </si>
  <si>
    <t>Погашение гарантий за счет средств местного бюджета без регресса (расходы)</t>
  </si>
  <si>
    <t>(тыс. рублей)</t>
  </si>
  <si>
    <t>Списание</t>
  </si>
  <si>
    <t>Объем муниципального долга на 01.01.2024 года (ожидаемый)</t>
  </si>
  <si>
    <t>верхнего предела муниципального долга Балаковского муниципального района по состоянию на 1 января 2025 года</t>
  </si>
  <si>
    <t xml:space="preserve">Верхний предел муниципального долга по состоянию на 1 января 2025 года </t>
  </si>
  <si>
    <t>(рублей)</t>
  </si>
  <si>
    <t>верхнего предела муниципального долга Балаковского муниципального района по состоянию на 1 января 2026 года</t>
  </si>
  <si>
    <t>Объем муниципального долга на 01.01.2025 года (ожидаемый)</t>
  </si>
  <si>
    <t xml:space="preserve">Верхний предел муниципального долга по состоянию на 1 января 2026 года </t>
  </si>
  <si>
    <t>Источники внутреннего финансирования, программа муниципальных заимствований</t>
  </si>
  <si>
    <t>верхнего предела муниципального долга Балаковского муниципального района по состоянию на 1 января 2027 года</t>
  </si>
  <si>
    <t>Объем муниципального долга на 01.01.2026 года (ожидаемый)</t>
  </si>
  <si>
    <t xml:space="preserve">Верхний предел муниципального долга по состоянию на 1 января 2027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</si>
</sst>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/>
    </xf>
    <xf numFmtId="3" fontId="2" fillId="0" borderId="0" xfId="0" applyNumberFormat="1" applyFont="1" applyFill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4" fillId="0" borderId="0" xfId="0" applyNumberFormat="1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vertical="center" wrapText="1"/>
    </xf>
    <xf numFmtId="164" fontId="6" fillId="0" borderId="0" xfId="0" applyNumberFormat="1" applyFont="1" applyFill="1"/>
    <xf numFmtId="164" fontId="4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wrapText="1"/>
    </xf>
    <xf numFmtId="164" fontId="2" fillId="0" borderId="8" xfId="0" applyNumberFormat="1" applyFont="1" applyFill="1" applyBorder="1" applyAlignment="1"/>
    <xf numFmtId="0" fontId="2" fillId="0" borderId="8" xfId="0" applyFont="1" applyFill="1" applyBorder="1" applyAlignment="1"/>
    <xf numFmtId="0" fontId="6" fillId="0" borderId="8" xfId="0" applyFont="1" applyFill="1" applyBorder="1" applyAlignment="1"/>
    <xf numFmtId="0" fontId="6" fillId="0" borderId="0" xfId="0" applyFont="1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4" fillId="0" borderId="1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4" fontId="7" fillId="0" borderId="0" xfId="0" applyNumberFormat="1" applyFont="1" applyFill="1"/>
    <xf numFmtId="164" fontId="5" fillId="0" borderId="5" xfId="0" applyNumberFormat="1" applyFont="1" applyFill="1" applyBorder="1" applyAlignment="1">
      <alignment vertical="center" wrapText="1"/>
    </xf>
    <xf numFmtId="164" fontId="5" fillId="0" borderId="4" xfId="0" applyNumberFormat="1" applyFont="1" applyFill="1" applyBorder="1" applyAlignment="1">
      <alignment vertical="center" wrapText="1"/>
    </xf>
    <xf numFmtId="164" fontId="5" fillId="0" borderId="9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"/>
  <sheetViews>
    <sheetView tabSelected="1" topLeftCell="A22" zoomScale="70" zoomScaleNormal="70" workbookViewId="0">
      <selection activeCell="Q28" sqref="Q28"/>
    </sheetView>
  </sheetViews>
  <sheetFormatPr defaultColWidth="8.85546875" defaultRowHeight="15" x14ac:dyDescent="0.25"/>
  <cols>
    <col min="1" max="1" width="17.28515625" style="2" customWidth="1"/>
    <col min="2" max="2" width="16.7109375" style="2" customWidth="1"/>
    <col min="3" max="3" width="15.7109375" style="2" customWidth="1"/>
    <col min="4" max="4" width="9.42578125" style="2" customWidth="1"/>
    <col min="5" max="5" width="15.85546875" style="2" customWidth="1"/>
    <col min="6" max="6" width="16.28515625" style="2" customWidth="1"/>
    <col min="7" max="7" width="17.42578125" style="2" customWidth="1"/>
    <col min="8" max="8" width="11" style="2" customWidth="1"/>
    <col min="9" max="9" width="16.28515625" style="2" customWidth="1"/>
    <col min="10" max="10" width="17.42578125" style="2" customWidth="1"/>
    <col min="11" max="11" width="15.5703125" style="2" customWidth="1"/>
    <col min="12" max="16" width="11" style="2" customWidth="1"/>
    <col min="17" max="17" width="18.140625" style="2" customWidth="1"/>
    <col min="18" max="18" width="15.28515625" style="2" customWidth="1"/>
    <col min="19" max="19" width="18" style="2" customWidth="1"/>
    <col min="20" max="16384" width="8.85546875" style="2"/>
  </cols>
  <sheetData>
    <row r="1" spans="1:19" ht="18.75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1:19" ht="18.75" x14ac:dyDescent="0.25">
      <c r="A2" s="17" t="s">
        <v>15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</row>
    <row r="3" spans="1:19" ht="27" customHeight="1" thickBot="1" x14ac:dyDescent="0.3">
      <c r="A3" s="3"/>
      <c r="P3" s="4"/>
      <c r="Q3" s="12"/>
      <c r="R3" s="19" t="s">
        <v>12</v>
      </c>
      <c r="S3" s="19"/>
    </row>
    <row r="4" spans="1:19" ht="81" customHeight="1" thickBot="1" x14ac:dyDescent="0.3">
      <c r="A4" s="20" t="s">
        <v>14</v>
      </c>
      <c r="B4" s="21"/>
      <c r="C4" s="21"/>
      <c r="D4" s="22"/>
      <c r="E4" s="20" t="s">
        <v>21</v>
      </c>
      <c r="F4" s="21"/>
      <c r="G4" s="21"/>
      <c r="H4" s="21"/>
      <c r="I4" s="21"/>
      <c r="J4" s="21"/>
      <c r="K4" s="21"/>
      <c r="L4" s="22"/>
      <c r="M4" s="23" t="s">
        <v>13</v>
      </c>
      <c r="N4" s="23" t="s">
        <v>11</v>
      </c>
      <c r="O4" s="23" t="s">
        <v>7</v>
      </c>
      <c r="P4" s="23" t="s">
        <v>8</v>
      </c>
      <c r="Q4" s="23" t="s">
        <v>16</v>
      </c>
      <c r="R4" s="26" t="s">
        <v>2</v>
      </c>
      <c r="S4" s="27"/>
    </row>
    <row r="5" spans="1:19" ht="15.75" customHeight="1" thickBot="1" x14ac:dyDescent="0.3">
      <c r="A5" s="23" t="s">
        <v>1</v>
      </c>
      <c r="B5" s="20" t="s">
        <v>2</v>
      </c>
      <c r="C5" s="21"/>
      <c r="D5" s="22"/>
      <c r="E5" s="20" t="s">
        <v>3</v>
      </c>
      <c r="F5" s="21"/>
      <c r="G5" s="21"/>
      <c r="H5" s="22"/>
      <c r="I5" s="20" t="s">
        <v>4</v>
      </c>
      <c r="J5" s="21"/>
      <c r="K5" s="21"/>
      <c r="L5" s="22"/>
      <c r="M5" s="24"/>
      <c r="N5" s="24"/>
      <c r="O5" s="24"/>
      <c r="P5" s="24"/>
      <c r="Q5" s="24"/>
      <c r="R5" s="23" t="s">
        <v>6</v>
      </c>
      <c r="S5" s="23" t="s">
        <v>5</v>
      </c>
    </row>
    <row r="6" spans="1:19" ht="15.75" thickBot="1" x14ac:dyDescent="0.3">
      <c r="A6" s="24"/>
      <c r="B6" s="23" t="s">
        <v>5</v>
      </c>
      <c r="C6" s="23" t="s">
        <v>6</v>
      </c>
      <c r="D6" s="23" t="s">
        <v>9</v>
      </c>
      <c r="E6" s="23" t="s">
        <v>1</v>
      </c>
      <c r="F6" s="20" t="s">
        <v>2</v>
      </c>
      <c r="G6" s="21"/>
      <c r="H6" s="22"/>
      <c r="I6" s="23" t="s">
        <v>1</v>
      </c>
      <c r="J6" s="20" t="s">
        <v>2</v>
      </c>
      <c r="K6" s="21"/>
      <c r="L6" s="22"/>
      <c r="M6" s="24"/>
      <c r="N6" s="24"/>
      <c r="O6" s="24"/>
      <c r="P6" s="24"/>
      <c r="Q6" s="24"/>
      <c r="R6" s="24"/>
      <c r="S6" s="24"/>
    </row>
    <row r="7" spans="1:19" ht="52.15" customHeight="1" thickBot="1" x14ac:dyDescent="0.3">
      <c r="A7" s="25"/>
      <c r="B7" s="25"/>
      <c r="C7" s="25"/>
      <c r="D7" s="25"/>
      <c r="E7" s="25"/>
      <c r="F7" s="6" t="s">
        <v>5</v>
      </c>
      <c r="G7" s="6" t="s">
        <v>6</v>
      </c>
      <c r="H7" s="6" t="s">
        <v>10</v>
      </c>
      <c r="I7" s="25"/>
      <c r="J7" s="6" t="s">
        <v>5</v>
      </c>
      <c r="K7" s="6" t="s">
        <v>6</v>
      </c>
      <c r="L7" s="6" t="s">
        <v>10</v>
      </c>
      <c r="M7" s="25"/>
      <c r="N7" s="25"/>
      <c r="O7" s="25"/>
      <c r="P7" s="25"/>
      <c r="Q7" s="25"/>
      <c r="R7" s="25"/>
      <c r="S7" s="25"/>
    </row>
    <row r="8" spans="1:19" s="10" customFormat="1" ht="81" customHeight="1" thickBot="1" x14ac:dyDescent="0.3">
      <c r="A8" s="29">
        <f>B8+C8</f>
        <v>919568416</v>
      </c>
      <c r="B8" s="30">
        <v>229068416</v>
      </c>
      <c r="C8" s="30">
        <v>690500000</v>
      </c>
      <c r="D8" s="30">
        <v>0</v>
      </c>
      <c r="E8" s="29">
        <f>F8+G8+H8</f>
        <v>955926600</v>
      </c>
      <c r="F8" s="30">
        <v>627865100</v>
      </c>
      <c r="G8" s="30">
        <v>328061500</v>
      </c>
      <c r="H8" s="30">
        <v>0</v>
      </c>
      <c r="I8" s="29">
        <f>J8+K8+L8</f>
        <v>820196400</v>
      </c>
      <c r="J8" s="30">
        <v>458136800</v>
      </c>
      <c r="K8" s="30">
        <v>362059600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f>A8+E8-I8</f>
        <v>1055298616</v>
      </c>
      <c r="R8" s="31">
        <f>C8+G8-K8</f>
        <v>656501900</v>
      </c>
      <c r="S8" s="32">
        <f>B8+F8-J8</f>
        <v>398796716</v>
      </c>
    </row>
    <row r="9" spans="1:19" ht="15.75" x14ac:dyDescent="0.25">
      <c r="A9" s="13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5"/>
      <c r="Q9" s="10"/>
      <c r="R9" s="16"/>
      <c r="S9" s="16"/>
    </row>
    <row r="10" spans="1:19" ht="18.75" x14ac:dyDescent="0.25">
      <c r="A10" s="17" t="s">
        <v>0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7">
        <f>E8-I8+33998100</f>
        <v>169728300</v>
      </c>
    </row>
    <row r="11" spans="1:19" ht="18.75" x14ac:dyDescent="0.25">
      <c r="A11" s="17" t="s">
        <v>18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</row>
    <row r="12" spans="1:19" ht="27" customHeight="1" thickBot="1" x14ac:dyDescent="0.3">
      <c r="A12" s="3"/>
      <c r="P12" s="4"/>
      <c r="Q12" s="12"/>
      <c r="R12" s="19" t="s">
        <v>12</v>
      </c>
      <c r="S12" s="19"/>
    </row>
    <row r="13" spans="1:19" ht="81" customHeight="1" thickBot="1" x14ac:dyDescent="0.3">
      <c r="A13" s="20" t="s">
        <v>19</v>
      </c>
      <c r="B13" s="21"/>
      <c r="C13" s="21"/>
      <c r="D13" s="22"/>
      <c r="E13" s="20" t="s">
        <v>21</v>
      </c>
      <c r="F13" s="21"/>
      <c r="G13" s="21"/>
      <c r="H13" s="21"/>
      <c r="I13" s="21"/>
      <c r="J13" s="21"/>
      <c r="K13" s="21"/>
      <c r="L13" s="22"/>
      <c r="M13" s="23" t="s">
        <v>13</v>
      </c>
      <c r="N13" s="23" t="s">
        <v>11</v>
      </c>
      <c r="O13" s="23" t="s">
        <v>7</v>
      </c>
      <c r="P13" s="23" t="s">
        <v>8</v>
      </c>
      <c r="Q13" s="23" t="s">
        <v>20</v>
      </c>
      <c r="R13" s="26" t="s">
        <v>2</v>
      </c>
      <c r="S13" s="27"/>
    </row>
    <row r="14" spans="1:19" ht="15.75" thickBot="1" x14ac:dyDescent="0.3">
      <c r="A14" s="23" t="s">
        <v>1</v>
      </c>
      <c r="B14" s="20" t="s">
        <v>2</v>
      </c>
      <c r="C14" s="21"/>
      <c r="D14" s="22"/>
      <c r="E14" s="20" t="s">
        <v>3</v>
      </c>
      <c r="F14" s="21"/>
      <c r="G14" s="21"/>
      <c r="H14" s="22"/>
      <c r="I14" s="20" t="s">
        <v>4</v>
      </c>
      <c r="J14" s="21"/>
      <c r="K14" s="21"/>
      <c r="L14" s="22"/>
      <c r="M14" s="24"/>
      <c r="N14" s="24"/>
      <c r="O14" s="24"/>
      <c r="P14" s="24"/>
      <c r="Q14" s="24"/>
      <c r="R14" s="23" t="s">
        <v>6</v>
      </c>
      <c r="S14" s="23" t="s">
        <v>5</v>
      </c>
    </row>
    <row r="15" spans="1:19" ht="15.75" thickBot="1" x14ac:dyDescent="0.3">
      <c r="A15" s="24"/>
      <c r="B15" s="23" t="s">
        <v>5</v>
      </c>
      <c r="C15" s="23" t="s">
        <v>6</v>
      </c>
      <c r="D15" s="23" t="s">
        <v>9</v>
      </c>
      <c r="E15" s="23" t="s">
        <v>1</v>
      </c>
      <c r="F15" s="20" t="s">
        <v>2</v>
      </c>
      <c r="G15" s="21"/>
      <c r="H15" s="22"/>
      <c r="I15" s="23" t="s">
        <v>1</v>
      </c>
      <c r="J15" s="20" t="s">
        <v>2</v>
      </c>
      <c r="K15" s="21"/>
      <c r="L15" s="22"/>
      <c r="M15" s="24"/>
      <c r="N15" s="24"/>
      <c r="O15" s="24"/>
      <c r="P15" s="24"/>
      <c r="Q15" s="24"/>
      <c r="R15" s="24"/>
      <c r="S15" s="24"/>
    </row>
    <row r="16" spans="1:19" ht="52.15" customHeight="1" thickBot="1" x14ac:dyDescent="0.3">
      <c r="A16" s="25"/>
      <c r="B16" s="25"/>
      <c r="C16" s="25"/>
      <c r="D16" s="25"/>
      <c r="E16" s="25"/>
      <c r="F16" s="6" t="s">
        <v>5</v>
      </c>
      <c r="G16" s="6" t="s">
        <v>6</v>
      </c>
      <c r="H16" s="6" t="s">
        <v>10</v>
      </c>
      <c r="I16" s="25"/>
      <c r="J16" s="6" t="s">
        <v>5</v>
      </c>
      <c r="K16" s="6" t="s">
        <v>6</v>
      </c>
      <c r="L16" s="6" t="s">
        <v>10</v>
      </c>
      <c r="M16" s="25"/>
      <c r="N16" s="25"/>
      <c r="O16" s="25"/>
      <c r="P16" s="25"/>
      <c r="Q16" s="25"/>
      <c r="R16" s="25"/>
      <c r="S16" s="25"/>
    </row>
    <row r="17" spans="1:19" s="10" customFormat="1" ht="81" customHeight="1" thickBot="1" x14ac:dyDescent="0.3">
      <c r="A17" s="29">
        <f>Q8</f>
        <v>1055298616</v>
      </c>
      <c r="B17" s="30">
        <f>S8</f>
        <v>398796716</v>
      </c>
      <c r="C17" s="30">
        <f>R8</f>
        <v>656501900</v>
      </c>
      <c r="D17" s="30">
        <v>0</v>
      </c>
      <c r="E17" s="29">
        <f>F17+G17+H17</f>
        <v>591314949</v>
      </c>
      <c r="F17" s="30">
        <f>B17+100062300+92455933</f>
        <v>591314949</v>
      </c>
      <c r="G17" s="30">
        <v>0</v>
      </c>
      <c r="H17" s="30">
        <v>0</v>
      </c>
      <c r="I17" s="29">
        <f>J17+K17+L17</f>
        <v>574860949</v>
      </c>
      <c r="J17" s="30">
        <f>B17</f>
        <v>398796716</v>
      </c>
      <c r="K17" s="30">
        <f>1050000+175014233</f>
        <v>176064233</v>
      </c>
      <c r="L17" s="30">
        <v>0</v>
      </c>
      <c r="M17" s="30">
        <v>0</v>
      </c>
      <c r="N17" s="30">
        <v>0</v>
      </c>
      <c r="O17" s="30">
        <v>0</v>
      </c>
      <c r="P17" s="30">
        <v>0</v>
      </c>
      <c r="Q17" s="30">
        <f>A17+E17-I17</f>
        <v>1071752616</v>
      </c>
      <c r="R17" s="31">
        <f>C17+G17-K17</f>
        <v>480437667</v>
      </c>
      <c r="S17" s="32">
        <f>B17+F17-J17</f>
        <v>591314949</v>
      </c>
    </row>
    <row r="18" spans="1:19" ht="15.75" x14ac:dyDescent="0.25">
      <c r="Q18" s="10"/>
    </row>
    <row r="19" spans="1:19" ht="21" x14ac:dyDescent="0.35">
      <c r="A19" s="17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28">
        <f>E17-I17+76001900</f>
        <v>92455900</v>
      </c>
      <c r="R19" s="1"/>
      <c r="S19" s="1"/>
    </row>
    <row r="20" spans="1:19" ht="18.75" x14ac:dyDescent="0.25">
      <c r="A20" s="17" t="s">
        <v>22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</row>
    <row r="21" spans="1:19" ht="27" customHeight="1" thickBot="1" x14ac:dyDescent="0.3">
      <c r="A21" s="3"/>
      <c r="P21" s="4"/>
      <c r="Q21" s="5"/>
      <c r="R21" s="19" t="s">
        <v>17</v>
      </c>
      <c r="S21" s="19"/>
    </row>
    <row r="22" spans="1:19" ht="81" customHeight="1" thickBot="1" x14ac:dyDescent="0.3">
      <c r="A22" s="20" t="s">
        <v>23</v>
      </c>
      <c r="B22" s="21"/>
      <c r="C22" s="21"/>
      <c r="D22" s="22"/>
      <c r="E22" s="20" t="s">
        <v>21</v>
      </c>
      <c r="F22" s="21"/>
      <c r="G22" s="21"/>
      <c r="H22" s="21"/>
      <c r="I22" s="21"/>
      <c r="J22" s="21"/>
      <c r="K22" s="21"/>
      <c r="L22" s="22"/>
      <c r="M22" s="23" t="s">
        <v>13</v>
      </c>
      <c r="N22" s="23" t="s">
        <v>11</v>
      </c>
      <c r="O22" s="23" t="s">
        <v>7</v>
      </c>
      <c r="P22" s="23" t="s">
        <v>8</v>
      </c>
      <c r="Q22" s="23" t="s">
        <v>24</v>
      </c>
      <c r="R22" s="26" t="s">
        <v>2</v>
      </c>
      <c r="S22" s="27"/>
    </row>
    <row r="23" spans="1:19" ht="15.75" customHeight="1" thickBot="1" x14ac:dyDescent="0.3">
      <c r="A23" s="23" t="s">
        <v>1</v>
      </c>
      <c r="B23" s="20" t="s">
        <v>2</v>
      </c>
      <c r="C23" s="21"/>
      <c r="D23" s="22"/>
      <c r="E23" s="20" t="s">
        <v>3</v>
      </c>
      <c r="F23" s="21"/>
      <c r="G23" s="21"/>
      <c r="H23" s="22"/>
      <c r="I23" s="20" t="s">
        <v>4</v>
      </c>
      <c r="J23" s="21"/>
      <c r="K23" s="21"/>
      <c r="L23" s="22"/>
      <c r="M23" s="24"/>
      <c r="N23" s="24"/>
      <c r="O23" s="24"/>
      <c r="P23" s="24"/>
      <c r="Q23" s="24"/>
      <c r="R23" s="23" t="s">
        <v>6</v>
      </c>
      <c r="S23" s="23" t="s">
        <v>5</v>
      </c>
    </row>
    <row r="24" spans="1:19" ht="15.75" customHeight="1" thickBot="1" x14ac:dyDescent="0.3">
      <c r="A24" s="24"/>
      <c r="B24" s="23" t="s">
        <v>5</v>
      </c>
      <c r="C24" s="23" t="s">
        <v>6</v>
      </c>
      <c r="D24" s="23" t="s">
        <v>9</v>
      </c>
      <c r="E24" s="23" t="s">
        <v>1</v>
      </c>
      <c r="F24" s="20" t="s">
        <v>2</v>
      </c>
      <c r="G24" s="21"/>
      <c r="H24" s="22"/>
      <c r="I24" s="23" t="s">
        <v>1</v>
      </c>
      <c r="J24" s="20" t="s">
        <v>2</v>
      </c>
      <c r="K24" s="21"/>
      <c r="L24" s="22"/>
      <c r="M24" s="24"/>
      <c r="N24" s="24"/>
      <c r="O24" s="24"/>
      <c r="P24" s="24"/>
      <c r="Q24" s="24"/>
      <c r="R24" s="24"/>
      <c r="S24" s="24"/>
    </row>
    <row r="25" spans="1:19" ht="52.15" customHeight="1" thickBot="1" x14ac:dyDescent="0.3">
      <c r="A25" s="25"/>
      <c r="B25" s="25"/>
      <c r="C25" s="25"/>
      <c r="D25" s="25"/>
      <c r="E25" s="25"/>
      <c r="F25" s="6" t="s">
        <v>5</v>
      </c>
      <c r="G25" s="6" t="s">
        <v>6</v>
      </c>
      <c r="H25" s="6" t="s">
        <v>10</v>
      </c>
      <c r="I25" s="25"/>
      <c r="J25" s="6" t="s">
        <v>5</v>
      </c>
      <c r="K25" s="6" t="s">
        <v>6</v>
      </c>
      <c r="L25" s="6" t="s">
        <v>10</v>
      </c>
      <c r="M25" s="25"/>
      <c r="N25" s="25"/>
      <c r="O25" s="25"/>
      <c r="P25" s="25"/>
      <c r="Q25" s="25"/>
      <c r="R25" s="25"/>
      <c r="S25" s="25"/>
    </row>
    <row r="26" spans="1:19" s="10" customFormat="1" ht="81" customHeight="1" thickBot="1" x14ac:dyDescent="0.3">
      <c r="A26" s="29">
        <f>B26+C26+D26</f>
        <v>1071752616</v>
      </c>
      <c r="B26" s="30">
        <f>S17</f>
        <v>591314949</v>
      </c>
      <c r="C26" s="30">
        <f>R17</f>
        <v>480437667</v>
      </c>
      <c r="D26" s="30">
        <v>0</v>
      </c>
      <c r="E26" s="29">
        <f>F26+G26+H26</f>
        <v>952229882</v>
      </c>
      <c r="F26" s="30">
        <f>B26+K26+63891500</f>
        <v>952229882</v>
      </c>
      <c r="G26" s="30"/>
      <c r="H26" s="30">
        <v>0</v>
      </c>
      <c r="I26" s="29">
        <f>J26+K26+L26</f>
        <v>888338382</v>
      </c>
      <c r="J26" s="30">
        <f>B26</f>
        <v>591314949</v>
      </c>
      <c r="K26" s="30">
        <v>297023433</v>
      </c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f>A26+E26-I26</f>
        <v>1135644116</v>
      </c>
      <c r="R26" s="31">
        <f>C26+G26-K26</f>
        <v>183414234</v>
      </c>
      <c r="S26" s="32">
        <f>B26+F26-J26</f>
        <v>952229882</v>
      </c>
    </row>
    <row r="27" spans="1:19" s="7" customFormat="1" ht="15" customHeigh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9"/>
      <c r="Q27" s="10"/>
      <c r="R27" s="11"/>
      <c r="S27" s="11"/>
    </row>
    <row r="28" spans="1:19" x14ac:dyDescent="0.25">
      <c r="Q28" s="7">
        <f>E26-I26</f>
        <v>63891500</v>
      </c>
    </row>
  </sheetData>
  <mergeCells count="72">
    <mergeCell ref="R21:S21"/>
    <mergeCell ref="A20:S20"/>
    <mergeCell ref="A23:A25"/>
    <mergeCell ref="R22:S22"/>
    <mergeCell ref="Q22:Q25"/>
    <mergeCell ref="P22:P25"/>
    <mergeCell ref="O22:O25"/>
    <mergeCell ref="N22:N25"/>
    <mergeCell ref="M22:M25"/>
    <mergeCell ref="E22:L22"/>
    <mergeCell ref="A22:D22"/>
    <mergeCell ref="S14:S16"/>
    <mergeCell ref="B15:B16"/>
    <mergeCell ref="C15:C16"/>
    <mergeCell ref="D15:D16"/>
    <mergeCell ref="E15:E16"/>
    <mergeCell ref="F15:H15"/>
    <mergeCell ref="I15:I16"/>
    <mergeCell ref="J15:L15"/>
    <mergeCell ref="A10:P10"/>
    <mergeCell ref="A11:S11"/>
    <mergeCell ref="R12:S12"/>
    <mergeCell ref="A13:D13"/>
    <mergeCell ref="E13:L13"/>
    <mergeCell ref="M13:M16"/>
    <mergeCell ref="N13:N16"/>
    <mergeCell ref="O13:O16"/>
    <mergeCell ref="P13:P16"/>
    <mergeCell ref="Q13:Q16"/>
    <mergeCell ref="R13:S13"/>
    <mergeCell ref="A14:A16"/>
    <mergeCell ref="B14:D14"/>
    <mergeCell ref="E14:H14"/>
    <mergeCell ref="I14:L14"/>
    <mergeCell ref="R14:R16"/>
    <mergeCell ref="I5:L5"/>
    <mergeCell ref="R5:R7"/>
    <mergeCell ref="S5:S7"/>
    <mergeCell ref="B6:B7"/>
    <mergeCell ref="C6:C7"/>
    <mergeCell ref="D6:D7"/>
    <mergeCell ref="E6:E7"/>
    <mergeCell ref="F6:H6"/>
    <mergeCell ref="A1:P1"/>
    <mergeCell ref="A2:S2"/>
    <mergeCell ref="R3:S3"/>
    <mergeCell ref="A4:D4"/>
    <mergeCell ref="E4:L4"/>
    <mergeCell ref="M4:M7"/>
    <mergeCell ref="N4:N7"/>
    <mergeCell ref="O4:O7"/>
    <mergeCell ref="P4:P7"/>
    <mergeCell ref="I6:I7"/>
    <mergeCell ref="J6:L6"/>
    <mergeCell ref="Q4:Q7"/>
    <mergeCell ref="R4:S4"/>
    <mergeCell ref="A5:A7"/>
    <mergeCell ref="B5:D5"/>
    <mergeCell ref="E5:H5"/>
    <mergeCell ref="S23:S25"/>
    <mergeCell ref="B24:B25"/>
    <mergeCell ref="C24:C25"/>
    <mergeCell ref="D24:D25"/>
    <mergeCell ref="E24:E25"/>
    <mergeCell ref="F24:H24"/>
    <mergeCell ref="I24:I25"/>
    <mergeCell ref="J24:L24"/>
    <mergeCell ref="R23:R25"/>
    <mergeCell ref="I23:L23"/>
    <mergeCell ref="E23:H23"/>
    <mergeCell ref="B23:D23"/>
    <mergeCell ref="A19:P19"/>
  </mergeCells>
  <pageMargins left="0.62992125984251968" right="0.31496062992125984" top="0.15748031496062992" bottom="0.15748031496062992" header="0.15748031496062992" footer="0.31496062992125984"/>
  <pageSetup paperSize="9" scale="49" orientation="landscape" r:id="rId1"/>
  <rowBreaks count="1" manualBreakCount="1">
    <brk id="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Куманцова</dc:creator>
  <cp:lastModifiedBy>Дарья Геннадьевна Бурченкова</cp:lastModifiedBy>
  <cp:lastPrinted>2023-11-10T09:32:34Z</cp:lastPrinted>
  <dcterms:created xsi:type="dcterms:W3CDTF">2016-10-03T12:08:29Z</dcterms:created>
  <dcterms:modified xsi:type="dcterms:W3CDTF">2023-11-10T09:44:03Z</dcterms:modified>
</cp:coreProperties>
</file>