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ПРОЕКТ БЮДЖЕТА КБ и РБ НА 2023-2025_ГГ\Документы направляемые вместе с проектом бюджета 2023-2025\"/>
    </mc:Choice>
  </mc:AlternateContent>
  <bookViews>
    <workbookView xWindow="480" yWindow="75" windowWidth="15570" windowHeight="9435"/>
  </bookViews>
  <sheets>
    <sheet name="расчет" sheetId="3" r:id="rId1"/>
  </sheets>
  <calcPr calcId="152511" iterate="1"/>
</workbook>
</file>

<file path=xl/calcChain.xml><?xml version="1.0" encoding="utf-8"?>
<calcChain xmlns="http://schemas.openxmlformats.org/spreadsheetml/2006/main">
  <c r="S9" i="3" l="1"/>
  <c r="K27" i="3"/>
  <c r="C18" i="3"/>
  <c r="R18" i="3" s="1"/>
  <c r="R9" i="3"/>
  <c r="I9" i="3"/>
  <c r="E9" i="3"/>
  <c r="A9" i="3"/>
  <c r="Q9" i="3" l="1"/>
  <c r="A18" i="3" s="1"/>
  <c r="B18" i="3"/>
  <c r="F18" i="3" s="1"/>
  <c r="C27" i="3"/>
  <c r="R27" i="3" s="1"/>
  <c r="E18" i="3" l="1"/>
  <c r="J18" i="3"/>
  <c r="I18" i="3" l="1"/>
  <c r="S18" i="3"/>
  <c r="B27" i="3"/>
  <c r="F27" i="3" s="1"/>
  <c r="Q18" i="3" l="1"/>
  <c r="A27" i="3" s="1"/>
  <c r="E27" i="3"/>
  <c r="J27" i="3"/>
  <c r="I27" i="3" l="1"/>
  <c r="Q27" i="3" s="1"/>
  <c r="S27" i="3"/>
</calcChain>
</file>

<file path=xl/sharedStrings.xml><?xml version="1.0" encoding="utf-8"?>
<sst xmlns="http://schemas.openxmlformats.org/spreadsheetml/2006/main" count="90" uniqueCount="25">
  <si>
    <t xml:space="preserve">Расчет </t>
  </si>
  <si>
    <t>Всего</t>
  </si>
  <si>
    <t>в том числе:</t>
  </si>
  <si>
    <t>Привлечение</t>
  </si>
  <si>
    <t>Погашение</t>
  </si>
  <si>
    <t>банковские кредиты</t>
  </si>
  <si>
    <t>бюджетные кредиты</t>
  </si>
  <si>
    <t>Погашение гарантий за счет заемщика</t>
  </si>
  <si>
    <t>Погашение муниципальных гарантий по ранее взысканным исполнительным листам</t>
  </si>
  <si>
    <t xml:space="preserve">муниципальные гарантии </t>
  </si>
  <si>
    <t>Источники внутреннего финансирования, программа муниципальных заимствований, программа муниципальных гарантий</t>
  </si>
  <si>
    <t>муниципальные гарантии</t>
  </si>
  <si>
    <t>Погашение гарантий за счет средств местного бюджета без регресса (расходы)</t>
  </si>
  <si>
    <t>(тыс. рублей)</t>
  </si>
  <si>
    <t>Списание</t>
  </si>
  <si>
    <t>верхнего предела муниципального долга Балаковского муниципального района по состоянию на 1 января 2024 года</t>
  </si>
  <si>
    <t>Объем муниципального долга на 01.01.2023 года (ожидаемый)</t>
  </si>
  <si>
    <t xml:space="preserve">Верхний предел муниципального долга по состоянию на 1 января 2024 года </t>
  </si>
  <si>
    <t>Объем муниципального долга на 01.01.2024 года (ожидаемый)</t>
  </si>
  <si>
    <t>верхнего предела муниципального долга Балаковского муниципального района по состоянию на 1 января 2025 года</t>
  </si>
  <si>
    <t xml:space="preserve">Верхний предел муниципального долга по состоянию на 1 января 2025 года </t>
  </si>
  <si>
    <t>(рублей)</t>
  </si>
  <si>
    <t>верхнего предела муниципального долга Балаковского муниципального района по состоянию на 1 января 2026 года</t>
  </si>
  <si>
    <t>Объем муниципального долга на 01.01.2025 года (ожидаемый)</t>
  </si>
  <si>
    <t xml:space="preserve">Верхний предел муниципального долга по состоянию на 1 января 2026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</si>
</sst>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/>
    </xf>
    <xf numFmtId="3" fontId="2" fillId="0" borderId="0" xfId="0" applyNumberFormat="1" applyFont="1" applyFill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vertical="center" wrapText="1"/>
    </xf>
    <xf numFmtId="164" fontId="4" fillId="0" borderId="4" xfId="0" applyNumberFormat="1" applyFont="1" applyFill="1" applyBorder="1" applyAlignment="1">
      <alignment vertical="center" wrapText="1"/>
    </xf>
    <xf numFmtId="164" fontId="4" fillId="0" borderId="9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/>
    <xf numFmtId="164" fontId="4" fillId="0" borderId="0" xfId="0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 wrapText="1"/>
    </xf>
    <xf numFmtId="164" fontId="6" fillId="0" borderId="0" xfId="0" applyNumberFormat="1" applyFont="1" applyFill="1"/>
    <xf numFmtId="164" fontId="4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wrapText="1"/>
    </xf>
    <xf numFmtId="164" fontId="2" fillId="0" borderId="8" xfId="0" applyNumberFormat="1" applyFont="1" applyFill="1" applyBorder="1" applyAlignment="1"/>
    <xf numFmtId="0" fontId="2" fillId="0" borderId="8" xfId="0" applyFont="1" applyFill="1" applyBorder="1" applyAlignment="1"/>
    <xf numFmtId="0" fontId="6" fillId="0" borderId="8" xfId="0" applyFont="1" applyFill="1" applyBorder="1" applyAlignment="1"/>
    <xf numFmtId="0" fontId="6" fillId="0" borderId="0" xfId="0" applyFont="1" applyFill="1"/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4" fillId="0" borderId="1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8"/>
  <sheetViews>
    <sheetView tabSelected="1" zoomScale="69" zoomScaleNormal="69" workbookViewId="0">
      <selection activeCell="A3" sqref="A3:S3"/>
    </sheetView>
  </sheetViews>
  <sheetFormatPr defaultColWidth="8.85546875" defaultRowHeight="15" x14ac:dyDescent="0.25"/>
  <cols>
    <col min="1" max="1" width="15.85546875" style="2" customWidth="1"/>
    <col min="2" max="2" width="14.140625" style="2" customWidth="1"/>
    <col min="3" max="3" width="14.42578125" style="2" customWidth="1"/>
    <col min="4" max="4" width="9.42578125" style="2" customWidth="1"/>
    <col min="5" max="5" width="15.85546875" style="2" customWidth="1"/>
    <col min="6" max="6" width="18.7109375" style="2" customWidth="1"/>
    <col min="7" max="7" width="17.42578125" style="2" customWidth="1"/>
    <col min="8" max="8" width="11" style="2" customWidth="1"/>
    <col min="9" max="9" width="14.85546875" style="2" customWidth="1"/>
    <col min="10" max="10" width="21.85546875" style="2" customWidth="1"/>
    <col min="11" max="11" width="19.7109375" style="2" customWidth="1"/>
    <col min="12" max="16" width="11" style="2" customWidth="1"/>
    <col min="17" max="17" width="15.140625" style="2" customWidth="1"/>
    <col min="18" max="18" width="15.28515625" style="2" customWidth="1"/>
    <col min="19" max="19" width="15" style="2" customWidth="1"/>
    <col min="20" max="16384" width="8.85546875" style="2"/>
  </cols>
  <sheetData>
    <row r="2" spans="1:19" ht="21" x14ac:dyDescent="0.35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1"/>
      <c r="R2" s="1"/>
      <c r="S2" s="1"/>
    </row>
    <row r="3" spans="1:19" ht="18.75" x14ac:dyDescent="0.25">
      <c r="A3" s="27" t="s">
        <v>15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1:19" ht="27" customHeight="1" thickBot="1" x14ac:dyDescent="0.3">
      <c r="A4" s="3"/>
      <c r="P4" s="4"/>
      <c r="Q4" s="5"/>
      <c r="R4" s="29" t="s">
        <v>21</v>
      </c>
      <c r="S4" s="29"/>
    </row>
    <row r="5" spans="1:19" ht="81" customHeight="1" thickBot="1" x14ac:dyDescent="0.3">
      <c r="A5" s="24" t="s">
        <v>16</v>
      </c>
      <c r="B5" s="25"/>
      <c r="C5" s="25"/>
      <c r="D5" s="26"/>
      <c r="E5" s="24" t="s">
        <v>10</v>
      </c>
      <c r="F5" s="25"/>
      <c r="G5" s="25"/>
      <c r="H5" s="25"/>
      <c r="I5" s="25"/>
      <c r="J5" s="25"/>
      <c r="K5" s="25"/>
      <c r="L5" s="26"/>
      <c r="M5" s="21" t="s">
        <v>14</v>
      </c>
      <c r="N5" s="21" t="s">
        <v>12</v>
      </c>
      <c r="O5" s="21" t="s">
        <v>7</v>
      </c>
      <c r="P5" s="21" t="s">
        <v>8</v>
      </c>
      <c r="Q5" s="21" t="s">
        <v>17</v>
      </c>
      <c r="R5" s="30" t="s">
        <v>2</v>
      </c>
      <c r="S5" s="31"/>
    </row>
    <row r="6" spans="1:19" ht="15.75" thickBot="1" x14ac:dyDescent="0.3">
      <c r="A6" s="21" t="s">
        <v>1</v>
      </c>
      <c r="B6" s="24" t="s">
        <v>2</v>
      </c>
      <c r="C6" s="25"/>
      <c r="D6" s="26"/>
      <c r="E6" s="24" t="s">
        <v>3</v>
      </c>
      <c r="F6" s="25"/>
      <c r="G6" s="25"/>
      <c r="H6" s="26"/>
      <c r="I6" s="24" t="s">
        <v>4</v>
      </c>
      <c r="J6" s="25"/>
      <c r="K6" s="25"/>
      <c r="L6" s="26"/>
      <c r="M6" s="22"/>
      <c r="N6" s="22"/>
      <c r="O6" s="22"/>
      <c r="P6" s="22"/>
      <c r="Q6" s="22"/>
      <c r="R6" s="21" t="s">
        <v>6</v>
      </c>
      <c r="S6" s="21" t="s">
        <v>5</v>
      </c>
    </row>
    <row r="7" spans="1:19" ht="15.75" thickBot="1" x14ac:dyDescent="0.3">
      <c r="A7" s="22"/>
      <c r="B7" s="21" t="s">
        <v>5</v>
      </c>
      <c r="C7" s="21" t="s">
        <v>6</v>
      </c>
      <c r="D7" s="21" t="s">
        <v>9</v>
      </c>
      <c r="E7" s="21" t="s">
        <v>1</v>
      </c>
      <c r="F7" s="24" t="s">
        <v>2</v>
      </c>
      <c r="G7" s="25"/>
      <c r="H7" s="26"/>
      <c r="I7" s="21" t="s">
        <v>1</v>
      </c>
      <c r="J7" s="24" t="s">
        <v>2</v>
      </c>
      <c r="K7" s="25"/>
      <c r="L7" s="26"/>
      <c r="M7" s="22"/>
      <c r="N7" s="22"/>
      <c r="O7" s="22"/>
      <c r="P7" s="22"/>
      <c r="Q7" s="22"/>
      <c r="R7" s="22"/>
      <c r="S7" s="22"/>
    </row>
    <row r="8" spans="1:19" ht="52.15" customHeight="1" thickBot="1" x14ac:dyDescent="0.3">
      <c r="A8" s="23"/>
      <c r="B8" s="23"/>
      <c r="C8" s="23"/>
      <c r="D8" s="23"/>
      <c r="E8" s="23"/>
      <c r="F8" s="6" t="s">
        <v>5</v>
      </c>
      <c r="G8" s="6" t="s">
        <v>6</v>
      </c>
      <c r="H8" s="6" t="s">
        <v>11</v>
      </c>
      <c r="I8" s="23"/>
      <c r="J8" s="6" t="s">
        <v>5</v>
      </c>
      <c r="K8" s="6" t="s">
        <v>6</v>
      </c>
      <c r="L8" s="6" t="s">
        <v>11</v>
      </c>
      <c r="M8" s="23"/>
      <c r="N8" s="23"/>
      <c r="O8" s="23"/>
      <c r="P8" s="23"/>
      <c r="Q8" s="23"/>
      <c r="R8" s="23"/>
      <c r="S8" s="23"/>
    </row>
    <row r="9" spans="1:19" s="11" customFormat="1" ht="81" customHeight="1" thickBot="1" x14ac:dyDescent="0.3">
      <c r="A9" s="7">
        <f>B9+C9+D9</f>
        <v>825439557</v>
      </c>
      <c r="B9" s="8">
        <v>134939557</v>
      </c>
      <c r="C9" s="8">
        <v>690500000</v>
      </c>
      <c r="D9" s="8">
        <v>0</v>
      </c>
      <c r="E9" s="7">
        <f>F9+G9+H9</f>
        <v>404068400</v>
      </c>
      <c r="F9" s="8">
        <v>294068400</v>
      </c>
      <c r="G9" s="8">
        <v>110000000</v>
      </c>
      <c r="H9" s="8">
        <v>0</v>
      </c>
      <c r="I9" s="7">
        <f>J9+K9+L9</f>
        <v>260000000</v>
      </c>
      <c r="J9" s="8">
        <v>150000000</v>
      </c>
      <c r="K9" s="8">
        <v>110000000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f>A9+E9-I9</f>
        <v>969507957</v>
      </c>
      <c r="R9" s="9">
        <f>C9+G9-K9</f>
        <v>690500000</v>
      </c>
      <c r="S9" s="10">
        <f>B9+F9-J9</f>
        <v>279007957</v>
      </c>
    </row>
    <row r="10" spans="1:19" s="11" customFormat="1" ht="15" customHeight="1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3"/>
      <c r="Q10" s="14"/>
      <c r="R10" s="15"/>
      <c r="S10" s="15"/>
    </row>
    <row r="11" spans="1:19" ht="18.75" x14ac:dyDescent="0.25">
      <c r="A11" s="27" t="s">
        <v>0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</row>
    <row r="12" spans="1:19" ht="18.75" x14ac:dyDescent="0.25">
      <c r="A12" s="27" t="s">
        <v>19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</row>
    <row r="13" spans="1:19" ht="27" customHeight="1" thickBot="1" x14ac:dyDescent="0.3">
      <c r="A13" s="3"/>
      <c r="P13" s="4"/>
      <c r="Q13" s="16"/>
      <c r="R13" s="29" t="s">
        <v>13</v>
      </c>
      <c r="S13" s="29"/>
    </row>
    <row r="14" spans="1:19" ht="81" customHeight="1" thickBot="1" x14ac:dyDescent="0.3">
      <c r="A14" s="24" t="s">
        <v>18</v>
      </c>
      <c r="B14" s="25"/>
      <c r="C14" s="25"/>
      <c r="D14" s="26"/>
      <c r="E14" s="24" t="s">
        <v>10</v>
      </c>
      <c r="F14" s="25"/>
      <c r="G14" s="25"/>
      <c r="H14" s="25"/>
      <c r="I14" s="25"/>
      <c r="J14" s="25"/>
      <c r="K14" s="25"/>
      <c r="L14" s="26"/>
      <c r="M14" s="21" t="s">
        <v>14</v>
      </c>
      <c r="N14" s="21" t="s">
        <v>12</v>
      </c>
      <c r="O14" s="21" t="s">
        <v>7</v>
      </c>
      <c r="P14" s="21" t="s">
        <v>8</v>
      </c>
      <c r="Q14" s="21" t="s">
        <v>20</v>
      </c>
      <c r="R14" s="30" t="s">
        <v>2</v>
      </c>
      <c r="S14" s="31"/>
    </row>
    <row r="15" spans="1:19" ht="15.75" customHeight="1" thickBot="1" x14ac:dyDescent="0.3">
      <c r="A15" s="21" t="s">
        <v>1</v>
      </c>
      <c r="B15" s="24" t="s">
        <v>2</v>
      </c>
      <c r="C15" s="25"/>
      <c r="D15" s="26"/>
      <c r="E15" s="24" t="s">
        <v>3</v>
      </c>
      <c r="F15" s="25"/>
      <c r="G15" s="25"/>
      <c r="H15" s="26"/>
      <c r="I15" s="24" t="s">
        <v>4</v>
      </c>
      <c r="J15" s="25"/>
      <c r="K15" s="25"/>
      <c r="L15" s="26"/>
      <c r="M15" s="22"/>
      <c r="N15" s="22"/>
      <c r="O15" s="22"/>
      <c r="P15" s="22"/>
      <c r="Q15" s="22"/>
      <c r="R15" s="21" t="s">
        <v>6</v>
      </c>
      <c r="S15" s="21" t="s">
        <v>5</v>
      </c>
    </row>
    <row r="16" spans="1:19" ht="15.75" thickBot="1" x14ac:dyDescent="0.3">
      <c r="A16" s="22"/>
      <c r="B16" s="21" t="s">
        <v>5</v>
      </c>
      <c r="C16" s="21" t="s">
        <v>6</v>
      </c>
      <c r="D16" s="21" t="s">
        <v>9</v>
      </c>
      <c r="E16" s="21" t="s">
        <v>1</v>
      </c>
      <c r="F16" s="24" t="s">
        <v>2</v>
      </c>
      <c r="G16" s="25"/>
      <c r="H16" s="26"/>
      <c r="I16" s="21" t="s">
        <v>1</v>
      </c>
      <c r="J16" s="24" t="s">
        <v>2</v>
      </c>
      <c r="K16" s="25"/>
      <c r="L16" s="26"/>
      <c r="M16" s="22"/>
      <c r="N16" s="22"/>
      <c r="O16" s="22"/>
      <c r="P16" s="22"/>
      <c r="Q16" s="22"/>
      <c r="R16" s="22"/>
      <c r="S16" s="22"/>
    </row>
    <row r="17" spans="1:19" ht="52.15" customHeight="1" thickBot="1" x14ac:dyDescent="0.3">
      <c r="A17" s="23"/>
      <c r="B17" s="23"/>
      <c r="C17" s="23"/>
      <c r="D17" s="23"/>
      <c r="E17" s="23"/>
      <c r="F17" s="6" t="s">
        <v>5</v>
      </c>
      <c r="G17" s="6" t="s">
        <v>6</v>
      </c>
      <c r="H17" s="6" t="s">
        <v>11</v>
      </c>
      <c r="I17" s="23"/>
      <c r="J17" s="6" t="s">
        <v>5</v>
      </c>
      <c r="K17" s="6" t="s">
        <v>6</v>
      </c>
      <c r="L17" s="6" t="s">
        <v>11</v>
      </c>
      <c r="M17" s="23"/>
      <c r="N17" s="23"/>
      <c r="O17" s="23"/>
      <c r="P17" s="23"/>
      <c r="Q17" s="23"/>
      <c r="R17" s="23"/>
      <c r="S17" s="23"/>
    </row>
    <row r="18" spans="1:19" s="11" customFormat="1" ht="81" customHeight="1" thickBot="1" x14ac:dyDescent="0.3">
      <c r="A18" s="7">
        <f>Q9</f>
        <v>969507957</v>
      </c>
      <c r="B18" s="8">
        <f>B9+F9-J9</f>
        <v>279007957</v>
      </c>
      <c r="C18" s="8">
        <f>C9+G9-K9</f>
        <v>690500000</v>
      </c>
      <c r="D18" s="8">
        <v>0</v>
      </c>
      <c r="E18" s="7">
        <f>F18+G18+H18</f>
        <v>311684757</v>
      </c>
      <c r="F18" s="8">
        <f>B18+32676800</f>
        <v>311684757</v>
      </c>
      <c r="G18" s="8"/>
      <c r="H18" s="8">
        <v>0</v>
      </c>
      <c r="I18" s="7">
        <f>J18+K18+L18</f>
        <v>313006057</v>
      </c>
      <c r="J18" s="8">
        <f>B18</f>
        <v>279007957</v>
      </c>
      <c r="K18" s="8">
        <v>33998100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f>A18+E18-I18</f>
        <v>968186657</v>
      </c>
      <c r="R18" s="9">
        <f>C18+G18-K18</f>
        <v>656501900</v>
      </c>
      <c r="S18" s="10">
        <f>B18+F18-J18</f>
        <v>311684757</v>
      </c>
    </row>
    <row r="19" spans="1:19" ht="15.75" x14ac:dyDescent="0.25">
      <c r="A19" s="1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9"/>
      <c r="Q19" s="14"/>
      <c r="R19" s="20"/>
      <c r="S19" s="20"/>
    </row>
    <row r="20" spans="1:19" ht="18.75" x14ac:dyDescent="0.25">
      <c r="A20" s="27" t="s">
        <v>0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</row>
    <row r="21" spans="1:19" ht="18.75" x14ac:dyDescent="0.25">
      <c r="A21" s="27" t="s">
        <v>22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</row>
    <row r="22" spans="1:19" ht="27" customHeight="1" thickBot="1" x14ac:dyDescent="0.3">
      <c r="A22" s="3"/>
      <c r="P22" s="4"/>
      <c r="Q22" s="16"/>
      <c r="R22" s="29" t="s">
        <v>13</v>
      </c>
      <c r="S22" s="29"/>
    </row>
    <row r="23" spans="1:19" ht="81" customHeight="1" thickBot="1" x14ac:dyDescent="0.3">
      <c r="A23" s="24" t="s">
        <v>23</v>
      </c>
      <c r="B23" s="25"/>
      <c r="C23" s="25"/>
      <c r="D23" s="26"/>
      <c r="E23" s="24" t="s">
        <v>10</v>
      </c>
      <c r="F23" s="25"/>
      <c r="G23" s="25"/>
      <c r="H23" s="25"/>
      <c r="I23" s="25"/>
      <c r="J23" s="25"/>
      <c r="K23" s="25"/>
      <c r="L23" s="26"/>
      <c r="M23" s="21" t="s">
        <v>14</v>
      </c>
      <c r="N23" s="21" t="s">
        <v>12</v>
      </c>
      <c r="O23" s="21" t="s">
        <v>7</v>
      </c>
      <c r="P23" s="21" t="s">
        <v>8</v>
      </c>
      <c r="Q23" s="21" t="s">
        <v>24</v>
      </c>
      <c r="R23" s="30" t="s">
        <v>2</v>
      </c>
      <c r="S23" s="31"/>
    </row>
    <row r="24" spans="1:19" ht="15.75" thickBot="1" x14ac:dyDescent="0.3">
      <c r="A24" s="21" t="s">
        <v>1</v>
      </c>
      <c r="B24" s="24" t="s">
        <v>2</v>
      </c>
      <c r="C24" s="25"/>
      <c r="D24" s="26"/>
      <c r="E24" s="24" t="s">
        <v>3</v>
      </c>
      <c r="F24" s="25"/>
      <c r="G24" s="25"/>
      <c r="H24" s="26"/>
      <c r="I24" s="24" t="s">
        <v>4</v>
      </c>
      <c r="J24" s="25"/>
      <c r="K24" s="25"/>
      <c r="L24" s="26"/>
      <c r="M24" s="22"/>
      <c r="N24" s="22"/>
      <c r="O24" s="22"/>
      <c r="P24" s="22"/>
      <c r="Q24" s="22"/>
      <c r="R24" s="21" t="s">
        <v>6</v>
      </c>
      <c r="S24" s="21" t="s">
        <v>5</v>
      </c>
    </row>
    <row r="25" spans="1:19" ht="15.75" thickBot="1" x14ac:dyDescent="0.3">
      <c r="A25" s="22"/>
      <c r="B25" s="21" t="s">
        <v>5</v>
      </c>
      <c r="C25" s="21" t="s">
        <v>6</v>
      </c>
      <c r="D25" s="21" t="s">
        <v>9</v>
      </c>
      <c r="E25" s="21" t="s">
        <v>1</v>
      </c>
      <c r="F25" s="24" t="s">
        <v>2</v>
      </c>
      <c r="G25" s="25"/>
      <c r="H25" s="26"/>
      <c r="I25" s="21" t="s">
        <v>1</v>
      </c>
      <c r="J25" s="24" t="s">
        <v>2</v>
      </c>
      <c r="K25" s="25"/>
      <c r="L25" s="26"/>
      <c r="M25" s="22"/>
      <c r="N25" s="22"/>
      <c r="O25" s="22"/>
      <c r="P25" s="22"/>
      <c r="Q25" s="22"/>
      <c r="R25" s="22"/>
      <c r="S25" s="22"/>
    </row>
    <row r="26" spans="1:19" ht="52.15" customHeight="1" thickBot="1" x14ac:dyDescent="0.3">
      <c r="A26" s="23"/>
      <c r="B26" s="23"/>
      <c r="C26" s="23"/>
      <c r="D26" s="23"/>
      <c r="E26" s="23"/>
      <c r="F26" s="6" t="s">
        <v>5</v>
      </c>
      <c r="G26" s="6" t="s">
        <v>6</v>
      </c>
      <c r="H26" s="6" t="s">
        <v>11</v>
      </c>
      <c r="I26" s="23"/>
      <c r="J26" s="6" t="s">
        <v>5</v>
      </c>
      <c r="K26" s="6" t="s">
        <v>6</v>
      </c>
      <c r="L26" s="6" t="s">
        <v>11</v>
      </c>
      <c r="M26" s="23"/>
      <c r="N26" s="23"/>
      <c r="O26" s="23"/>
      <c r="P26" s="23"/>
      <c r="Q26" s="23"/>
      <c r="R26" s="23"/>
      <c r="S26" s="23"/>
    </row>
    <row r="27" spans="1:19" s="11" customFormat="1" ht="81" customHeight="1" thickBot="1" x14ac:dyDescent="0.3">
      <c r="A27" s="7">
        <f>Q18</f>
        <v>968186657</v>
      </c>
      <c r="B27" s="8">
        <f>B18+F18-J18</f>
        <v>311684757</v>
      </c>
      <c r="C27" s="8">
        <f>C18+G18-K18</f>
        <v>656501900</v>
      </c>
      <c r="D27" s="8">
        <v>0</v>
      </c>
      <c r="E27" s="7">
        <f>F27+G27+H27</f>
        <v>504614590</v>
      </c>
      <c r="F27" s="8">
        <f>B27+16865600+1050000+175014233</f>
        <v>504614590</v>
      </c>
      <c r="G27" s="8">
        <v>0</v>
      </c>
      <c r="H27" s="8">
        <v>0</v>
      </c>
      <c r="I27" s="7">
        <f>J27+K27+L27</f>
        <v>487748990</v>
      </c>
      <c r="J27" s="8">
        <f>B27</f>
        <v>311684757</v>
      </c>
      <c r="K27" s="8">
        <f>1050000+175014233</f>
        <v>176064233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f>A27+E27-I27</f>
        <v>985052257</v>
      </c>
      <c r="R27" s="9">
        <f>C27+G27-K27</f>
        <v>480437667</v>
      </c>
      <c r="S27" s="10">
        <f>B27+F27-J27</f>
        <v>504614590</v>
      </c>
    </row>
    <row r="28" spans="1:19" ht="15.75" x14ac:dyDescent="0.25">
      <c r="Q28" s="14"/>
    </row>
  </sheetData>
  <mergeCells count="72">
    <mergeCell ref="A2:P2"/>
    <mergeCell ref="A3:S3"/>
    <mergeCell ref="R4:S4"/>
    <mergeCell ref="A5:D5"/>
    <mergeCell ref="E5:L5"/>
    <mergeCell ref="M5:M8"/>
    <mergeCell ref="N5:N8"/>
    <mergeCell ref="O5:O8"/>
    <mergeCell ref="P5:P8"/>
    <mergeCell ref="Q5:Q8"/>
    <mergeCell ref="R5:S5"/>
    <mergeCell ref="A6:A8"/>
    <mergeCell ref="B6:D6"/>
    <mergeCell ref="E6:H6"/>
    <mergeCell ref="I6:L6"/>
    <mergeCell ref="R6:R8"/>
    <mergeCell ref="S6:S8"/>
    <mergeCell ref="B7:B8"/>
    <mergeCell ref="C7:C8"/>
    <mergeCell ref="D7:D8"/>
    <mergeCell ref="E7:E8"/>
    <mergeCell ref="F7:H7"/>
    <mergeCell ref="I7:I8"/>
    <mergeCell ref="J7:L7"/>
    <mergeCell ref="A11:P11"/>
    <mergeCell ref="A12:S12"/>
    <mergeCell ref="R13:S13"/>
    <mergeCell ref="A14:D14"/>
    <mergeCell ref="E14:L14"/>
    <mergeCell ref="M14:M17"/>
    <mergeCell ref="N14:N17"/>
    <mergeCell ref="O14:O17"/>
    <mergeCell ref="P14:P17"/>
    <mergeCell ref="I16:I17"/>
    <mergeCell ref="J16:L16"/>
    <mergeCell ref="Q14:Q17"/>
    <mergeCell ref="R14:S14"/>
    <mergeCell ref="A15:A17"/>
    <mergeCell ref="B15:D15"/>
    <mergeCell ref="E15:H15"/>
    <mergeCell ref="I15:L15"/>
    <mergeCell ref="R15:R17"/>
    <mergeCell ref="S15:S17"/>
    <mergeCell ref="B16:B17"/>
    <mergeCell ref="C16:C17"/>
    <mergeCell ref="D16:D17"/>
    <mergeCell ref="E16:E17"/>
    <mergeCell ref="F16:H16"/>
    <mergeCell ref="A20:P20"/>
    <mergeCell ref="A21:S21"/>
    <mergeCell ref="R22:S22"/>
    <mergeCell ref="A23:D23"/>
    <mergeCell ref="E23:L23"/>
    <mergeCell ref="M23:M26"/>
    <mergeCell ref="N23:N26"/>
    <mergeCell ref="O23:O26"/>
    <mergeCell ref="P23:P26"/>
    <mergeCell ref="Q23:Q26"/>
    <mergeCell ref="R23:S23"/>
    <mergeCell ref="A24:A26"/>
    <mergeCell ref="B24:D24"/>
    <mergeCell ref="E24:H24"/>
    <mergeCell ref="I24:L24"/>
    <mergeCell ref="R24:R26"/>
    <mergeCell ref="S24:S26"/>
    <mergeCell ref="B25:B26"/>
    <mergeCell ref="C25:C26"/>
    <mergeCell ref="D25:D26"/>
    <mergeCell ref="E25:E26"/>
    <mergeCell ref="F25:H25"/>
    <mergeCell ref="I25:I26"/>
    <mergeCell ref="J25:L25"/>
  </mergeCells>
  <pageMargins left="0.62992125984251968" right="0.31496062992125984" top="0.15748031496062992" bottom="0.15748031496062992" header="0.15748031496062992" footer="0.31496062992125984"/>
  <pageSetup paperSize="9" scale="50" orientation="landscape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Куманцова</dc:creator>
  <cp:lastModifiedBy>Дарья Геннадьевна Бурченкова</cp:lastModifiedBy>
  <cp:lastPrinted>2022-11-15T11:05:53Z</cp:lastPrinted>
  <dcterms:created xsi:type="dcterms:W3CDTF">2016-10-03T12:08:29Z</dcterms:created>
  <dcterms:modified xsi:type="dcterms:W3CDTF">2022-11-15T11:38:02Z</dcterms:modified>
</cp:coreProperties>
</file>