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60" windowWidth="16380" windowHeight="8140" tabRatio="500" activeTab="1"/>
  </bookViews>
  <sheets>
    <sheet name="дачи" sheetId="6" r:id="rId1"/>
    <sheet name="пригород" sheetId="7" r:id="rId2"/>
  </sheets>
  <definedNames>
    <definedName name="_xlnm.Print_Area" localSheetId="0">дачи!$A$5:$C$31</definedName>
    <definedName name="_xlnm.Print_Area" localSheetId="1">пригород!$A$4:$C$35</definedName>
  </definedNames>
  <calcPr calcId="124519" iterate="1"/>
</workbook>
</file>

<file path=xl/calcChain.xml><?xml version="1.0" encoding="utf-8"?>
<calcChain xmlns="http://schemas.openxmlformats.org/spreadsheetml/2006/main">
  <c r="C10" i="7"/>
  <c r="C9"/>
  <c r="C32" i="6"/>
</calcChain>
</file>

<file path=xl/sharedStrings.xml><?xml version="1.0" encoding="utf-8"?>
<sst xmlns="http://schemas.openxmlformats.org/spreadsheetml/2006/main" count="105" uniqueCount="40">
  <si>
    <r>
      <t xml:space="preserve">автомобильным транспортом общего пользования по муниципальному маршруту регулярных перевозок № </t>
    </r>
    <r>
      <rPr>
        <b/>
        <sz val="12"/>
        <color indexed="8"/>
        <rFont val="Times New Roman"/>
        <family val="1"/>
        <charset val="204"/>
      </rPr>
      <t>5 «Старая пристань - 6-й микрорайон»</t>
    </r>
  </si>
  <si>
    <t>Показатель</t>
  </si>
  <si>
    <t>Ед.изм.</t>
  </si>
  <si>
    <t>км</t>
  </si>
  <si>
    <t>рейс</t>
  </si>
  <si>
    <t>Общий пробег на маршруте (L)</t>
  </si>
  <si>
    <t>класс автобуса</t>
  </si>
  <si>
    <t>РАСХОДЫ по статьям затрат:</t>
  </si>
  <si>
    <t>руб.</t>
  </si>
  <si>
    <t>коэф.</t>
  </si>
  <si>
    <t>отношение суммы прочих и косвенных расходов к переменным расходам  (Кпр)</t>
  </si>
  <si>
    <t>Фактический пробег, приведенный по вместимости (ПВjo)</t>
  </si>
  <si>
    <t>место-км</t>
  </si>
  <si>
    <t>Планируемый  пробег, приведенный по вместимости (ПВjt)</t>
  </si>
  <si>
    <t>Соотношение планируемого и фактического пробега</t>
  </si>
  <si>
    <t xml:space="preserve">Общее количество рейсов </t>
  </si>
  <si>
    <t>большой, малый</t>
  </si>
  <si>
    <t xml:space="preserve">ПЛАНИРУЕМАЯ ПЛАТА ЗА ПРОЕЗД ПАССАЖИРОВ И ПЕРЕВОЗКУ БАГАЖА </t>
  </si>
  <si>
    <r>
      <t xml:space="preserve">Расходы на смазочные и прочие эксплуатационные материалы            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>Рсм = 0,075 * Рт</t>
    </r>
    <r>
      <rPr>
        <b/>
        <sz val="10"/>
        <rFont val="Times New Roman"/>
        <family val="1"/>
        <charset val="204"/>
      </rPr>
      <t xml:space="preserve">                                                                                                                                  </t>
    </r>
  </si>
  <si>
    <r>
      <t xml:space="preserve">Итого переменные расходы  </t>
    </r>
    <r>
      <rPr>
        <sz val="10"/>
        <rFont val="Times New Roman"/>
        <family val="1"/>
        <charset val="204"/>
      </rPr>
      <t>( Рт + Рсм + Рш + Рто):</t>
    </r>
  </si>
  <si>
    <r>
      <t xml:space="preserve">Прочие расходы  (косвенные расходы):  </t>
    </r>
    <r>
      <rPr>
        <sz val="10"/>
        <rFont val="Times New Roman"/>
        <family val="1"/>
        <charset val="204"/>
      </rPr>
      <t xml:space="preserve">ПКР = Кпр* (Рт + Рсм + Рш + Рто)  </t>
    </r>
  </si>
  <si>
    <r>
      <t xml:space="preserve">МАКСИМАЛЬНАЯ СТОИМОСТЬ РАБОТЫ ТРАНСПОРТНЫХ СРЕДСТВ         </t>
    </r>
    <r>
      <rPr>
        <sz val="10"/>
        <rFont val="Times New Roman"/>
        <family val="1"/>
        <charset val="204"/>
      </rPr>
      <t>С = ((S * R * L / β + Рk)+М * Ц * Iмо*r /(12 * Тn))</t>
    </r>
  </si>
  <si>
    <r>
      <t>ПЛАНИРУЕМЫЙ РАЗМЕР КОМПЕНСАЦИИ ЗА ПЕРЕВОЗКУ ЛЬГОТНЫХ КАТЕГОРИЙ ГРАЖДАН</t>
    </r>
    <r>
      <rPr>
        <i/>
        <sz val="10"/>
        <rFont val="Times New Roman"/>
        <family val="1"/>
        <charset val="204"/>
      </rPr>
      <t xml:space="preserve"> (Ссуб)</t>
    </r>
  </si>
  <si>
    <r>
      <t xml:space="preserve">Расходы на оплату труда водителей   </t>
    </r>
    <r>
      <rPr>
        <sz val="10"/>
        <rFont val="Times New Roman"/>
        <family val="1"/>
        <charset val="204"/>
      </rPr>
      <t>Ротв = 12 * 1,2 * ЗПВ * АЧВ * Кпз * Iпц /(L * ФРВв)</t>
    </r>
  </si>
  <si>
    <r>
      <t xml:space="preserve">ЕСН  30,5% (отчисления на социальные нужды от величины расходов на оплату труда водителей и кондукторов) </t>
    </r>
    <r>
      <rPr>
        <sz val="10"/>
        <rFont val="Times New Roman"/>
        <family val="1"/>
        <charset val="204"/>
      </rPr>
      <t>СРt = (Ротв + Ротк) * (Стс / 100)</t>
    </r>
  </si>
  <si>
    <r>
      <t xml:space="preserve">Расходы на топливо </t>
    </r>
    <r>
      <rPr>
        <b/>
        <i/>
        <sz val="10"/>
        <rFont val="Times New Roman"/>
        <family val="1"/>
        <charset val="204"/>
      </rPr>
      <t xml:space="preserve">(ДТ)    </t>
    </r>
    <r>
      <rPr>
        <sz val="10"/>
        <rFont val="Times New Roman"/>
        <family val="1"/>
        <charset val="204"/>
      </rPr>
      <t>Рт= Цт*(Нs/100*(1+0,01*D)+(Нот/Vэ*Nз/12))*Iт</t>
    </r>
  </si>
  <si>
    <r>
      <t xml:space="preserve">Расходы на износ и ремонт шин     </t>
    </r>
    <r>
      <rPr>
        <sz val="10"/>
        <rFont val="Times New Roman"/>
        <family val="1"/>
        <charset val="204"/>
      </rPr>
      <t xml:space="preserve">Рш = Уш * Iм </t>
    </r>
    <r>
      <rPr>
        <b/>
        <sz val="10"/>
        <rFont val="Times New Roman"/>
        <family val="1"/>
        <charset val="204"/>
      </rPr>
      <t xml:space="preserve">                                                                                                     </t>
    </r>
  </si>
  <si>
    <r>
      <t xml:space="preserve">Расходы на оплату труда ремонтных рабочих с отчислениями  </t>
    </r>
    <r>
      <rPr>
        <sz val="10"/>
        <rFont val="Times New Roman"/>
        <family val="1"/>
        <charset val="204"/>
      </rPr>
      <t>ФОТрр = 0,001 * 12 * 1,2 * Iпц * ЗПР * (Тт / Кзп + Тр * Кз) / ФРВрр * (1 + Стс / 100)</t>
    </r>
  </si>
  <si>
    <r>
      <t xml:space="preserve">Расходы на запасные части и материалы   </t>
    </r>
    <r>
      <rPr>
        <sz val="10"/>
        <rFont val="Times New Roman"/>
        <family val="1"/>
        <charset val="204"/>
      </rPr>
      <t>Рзч = Узч км * Кзч * Iм</t>
    </r>
  </si>
  <si>
    <r>
      <t xml:space="preserve">Итого расходы на техническое обслуживание и ремонт  </t>
    </r>
    <r>
      <rPr>
        <sz val="10"/>
        <rFont val="Times New Roman"/>
        <family val="1"/>
        <charset val="204"/>
      </rPr>
      <t>Рто = ФОТрр + Рзч</t>
    </r>
  </si>
  <si>
    <r>
      <t xml:space="preserve">МАКСИМАЛЬНАЯ СЕБЕСТОИМОСТЬ ПРОБЕГА НА МАРШРУТЕ   </t>
    </r>
    <r>
      <rPr>
        <sz val="10"/>
        <rFont val="Times New Roman"/>
        <family val="1"/>
        <charset val="204"/>
      </rPr>
      <t>S = Pотв + Ротк + СР + Рт + Рсм + Рш + Рто+ПКР</t>
    </r>
  </si>
  <si>
    <r>
      <t xml:space="preserve">НАЧАЛЬНАЯ МАКСИМАЛЬНАЯ ЦЕНА КОНТРАКТА   </t>
    </r>
    <r>
      <rPr>
        <sz val="10"/>
        <rFont val="Times New Roman"/>
        <family val="1"/>
        <charset val="204"/>
      </rPr>
      <t>НМЦК=С-Ссуб-П</t>
    </r>
  </si>
  <si>
    <t>Расчет иных межбюджетных трансфертов на 2022 год на осуществление переданных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(на выполнение работ, связанных с осуществлением регулярных перевозок по регулируемым тарифам на перевозку пассажиров и багажа автомобильным транспортом общего пользования по муниципальным (дачным) маршрутам регулярных перевозок)</t>
  </si>
  <si>
    <t>Сумма/км</t>
  </si>
  <si>
    <t>РАЗМЕР межбюджетного трансферта на исполнение переданных полномочий района по транспортному обслуживанию населения</t>
  </si>
  <si>
    <t>большой, средний, малый</t>
  </si>
  <si>
    <r>
      <t xml:space="preserve">Расходы на оплату труда кондукторов    </t>
    </r>
    <r>
      <rPr>
        <sz val="10"/>
        <rFont val="Times New Roman"/>
        <family val="1"/>
        <charset val="204"/>
      </rPr>
      <t>Ротк = 12 * 1,2 * ЗПВ * АЧК * Кпз * Iпц /(L * ФРВк)</t>
    </r>
  </si>
  <si>
    <t>Расчет иных межбюджетных трансфертов на 2022 год на осуществление переданных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(на выполнение работ, связанных с осуществлением регулярных перевозок по регулируемым тарифам на перевозку пассажиров и багажа автомобильным транспортом общего пользования по муниципальным (пригородным) маршрутам регулярных перевозок)</t>
  </si>
  <si>
    <t>дачные маршруты на 2022 год №: 332, 420, 420 доп., 456, 460</t>
  </si>
  <si>
    <t>пригородные маршруты на 2022 год №: 122, 123, 311, 290, 307, 318, 392, 131, 117, 118, 116, 120, 121, 121 доп, 201, 202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</si>
</sst>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0"/>
      <name val="Arial"/>
      <family val="2"/>
      <charset val="204"/>
    </font>
    <font>
      <sz val="10"/>
      <color indexed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vertical="center"/>
    </xf>
    <xf numFmtId="0" fontId="0" fillId="0" borderId="0" xfId="0" applyBorder="1"/>
    <xf numFmtId="0" fontId="6" fillId="0" borderId="0" xfId="0" applyFont="1" applyBorder="1"/>
    <xf numFmtId="0" fontId="6" fillId="2" borderId="0" xfId="0" applyFont="1" applyFill="1" applyBorder="1"/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vertical="top"/>
    </xf>
    <xf numFmtId="4" fontId="0" fillId="0" borderId="0" xfId="0" applyNumberFormat="1"/>
    <xf numFmtId="0" fontId="6" fillId="0" borderId="1" xfId="0" applyFont="1" applyFill="1" applyBorder="1" applyAlignment="1">
      <alignment horizontal="center" vertical="center" wrapText="1"/>
    </xf>
    <xf numFmtId="3" fontId="0" fillId="0" borderId="2" xfId="0" applyNumberFormat="1" applyFont="1" applyFill="1" applyBorder="1" applyAlignment="1">
      <alignment horizontal="right"/>
    </xf>
    <xf numFmtId="164" fontId="0" fillId="0" borderId="2" xfId="0" applyNumberFormat="1" applyFont="1" applyFill="1" applyBorder="1" applyAlignment="1">
      <alignment horizontal="right"/>
    </xf>
    <xf numFmtId="164" fontId="7" fillId="0" borderId="2" xfId="0" applyNumberFormat="1" applyFont="1" applyFill="1" applyBorder="1" applyAlignment="1">
      <alignment horizontal="right" wrapText="1"/>
    </xf>
    <xf numFmtId="164" fontId="6" fillId="0" borderId="2" xfId="0" applyNumberFormat="1" applyFont="1" applyFill="1" applyBorder="1" applyAlignment="1">
      <alignment horizontal="right" vertical="center"/>
    </xf>
    <xf numFmtId="4" fontId="6" fillId="0" borderId="2" xfId="0" applyNumberFormat="1" applyFont="1" applyFill="1" applyBorder="1" applyAlignment="1">
      <alignment horizontal="right" vertical="center"/>
    </xf>
    <xf numFmtId="4" fontId="6" fillId="0" borderId="2" xfId="0" applyNumberFormat="1" applyFont="1" applyFill="1" applyBorder="1" applyAlignment="1">
      <alignment vertical="center"/>
    </xf>
    <xf numFmtId="4" fontId="6" fillId="0" borderId="3" xfId="0" applyNumberFormat="1" applyFont="1" applyFill="1" applyBorder="1" applyAlignment="1">
      <alignment horizontal="right" vertical="center"/>
    </xf>
    <xf numFmtId="4" fontId="6" fillId="0" borderId="4" xfId="0" applyNumberFormat="1" applyFont="1" applyFill="1" applyBorder="1" applyAlignment="1">
      <alignment vertical="center"/>
    </xf>
    <xf numFmtId="3" fontId="0" fillId="0" borderId="2" xfId="0" applyNumberFormat="1" applyFont="1" applyFill="1" applyBorder="1" applyAlignment="1">
      <alignment vertical="center"/>
    </xf>
    <xf numFmtId="4" fontId="0" fillId="0" borderId="2" xfId="0" applyNumberFormat="1" applyFont="1" applyFill="1" applyBorder="1" applyAlignment="1">
      <alignment vertical="center"/>
    </xf>
    <xf numFmtId="4" fontId="6" fillId="0" borderId="5" xfId="0" applyNumberFormat="1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0" fontId="8" fillId="0" borderId="10" xfId="0" applyFont="1" applyFill="1" applyBorder="1"/>
    <xf numFmtId="0" fontId="9" fillId="0" borderId="10" xfId="0" applyFont="1" applyFill="1" applyBorder="1"/>
    <xf numFmtId="0" fontId="10" fillId="0" borderId="10" xfId="0" applyFont="1" applyFill="1" applyBorder="1" applyAlignment="1">
      <alignment horizontal="left" indent="1"/>
    </xf>
    <xf numFmtId="0" fontId="9" fillId="0" borderId="10" xfId="0" applyFont="1" applyFill="1" applyBorder="1" applyAlignment="1">
      <alignment wrapText="1"/>
    </xf>
    <xf numFmtId="0" fontId="9" fillId="0" borderId="10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vertical="center" wrapText="1"/>
    </xf>
    <xf numFmtId="0" fontId="8" fillId="0" borderId="10" xfId="0" applyFont="1" applyFill="1" applyBorder="1" applyAlignment="1">
      <alignment vertical="center" wrapText="1"/>
    </xf>
    <xf numFmtId="0" fontId="9" fillId="0" borderId="11" xfId="0" applyNumberFormat="1" applyFont="1" applyFill="1" applyBorder="1" applyAlignment="1">
      <alignment vertical="center" wrapText="1"/>
    </xf>
    <xf numFmtId="3" fontId="6" fillId="0" borderId="4" xfId="0" applyNumberFormat="1" applyFont="1" applyFill="1" applyBorder="1" applyAlignment="1">
      <alignment vertical="center"/>
    </xf>
    <xf numFmtId="0" fontId="12" fillId="0" borderId="12" xfId="0" applyFont="1" applyBorder="1" applyAlignment="1">
      <alignment horizontal="center" vertical="center"/>
    </xf>
    <xf numFmtId="3" fontId="12" fillId="0" borderId="13" xfId="0" applyNumberFormat="1" applyFont="1" applyBorder="1" applyAlignment="1">
      <alignment vertical="center"/>
    </xf>
    <xf numFmtId="4" fontId="12" fillId="0" borderId="0" xfId="0" applyNumberFormat="1" applyFont="1"/>
    <xf numFmtId="0" fontId="12" fillId="0" borderId="0" xfId="0" applyFont="1"/>
    <xf numFmtId="0" fontId="12" fillId="0" borderId="14" xfId="0" applyFont="1" applyBorder="1" applyAlignment="1">
      <alignment vertical="center" wrapText="1"/>
    </xf>
    <xf numFmtId="164" fontId="0" fillId="0" borderId="2" xfId="0" applyNumberFormat="1" applyFill="1" applyBorder="1" applyAlignment="1">
      <alignment horizontal="right"/>
    </xf>
    <xf numFmtId="0" fontId="6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vertical="center"/>
    </xf>
    <xf numFmtId="0" fontId="0" fillId="0" borderId="0" xfId="0" applyFill="1" applyBorder="1"/>
    <xf numFmtId="0" fontId="12" fillId="0" borderId="14" xfId="0" applyFont="1" applyFill="1" applyBorder="1" applyAlignment="1">
      <alignment vertical="center" wrapText="1"/>
    </xf>
    <xf numFmtId="0" fontId="12" fillId="0" borderId="16" xfId="0" applyFont="1" applyFill="1" applyBorder="1" applyAlignment="1">
      <alignment horizontal="center" vertical="center"/>
    </xf>
    <xf numFmtId="3" fontId="12" fillId="0" borderId="15" xfId="0" applyNumberFormat="1" applyFont="1" applyFill="1" applyBorder="1"/>
    <xf numFmtId="0" fontId="12" fillId="0" borderId="0" xfId="0" applyFont="1" applyFill="1"/>
    <xf numFmtId="0" fontId="4" fillId="0" borderId="0" xfId="0" applyFont="1" applyFill="1"/>
    <xf numFmtId="0" fontId="5" fillId="0" borderId="0" xfId="0" applyFont="1" applyFill="1" applyAlignment="1">
      <alignment horizontal="center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64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54"/>
    <pageSetUpPr fitToPage="1"/>
  </sheetPr>
  <dimension ref="A1:E35"/>
  <sheetViews>
    <sheetView topLeftCell="A13" zoomScale="70" zoomScaleNormal="70" workbookViewId="0">
      <selection activeCell="A7" sqref="A7"/>
    </sheetView>
  </sheetViews>
  <sheetFormatPr defaultRowHeight="12.5"/>
  <cols>
    <col min="1" max="1" width="97.81640625" customWidth="1"/>
    <col min="2" max="2" width="9.453125" style="1" customWidth="1"/>
    <col min="3" max="3" width="22.08984375" customWidth="1"/>
    <col min="4" max="4" width="12.453125" bestFit="1" customWidth="1"/>
  </cols>
  <sheetData>
    <row r="1" spans="1:5" ht="15.75" hidden="1" customHeight="1">
      <c r="A1" s="2" t="s">
        <v>0</v>
      </c>
      <c r="B1" s="2"/>
      <c r="C1" s="2"/>
    </row>
    <row r="2" spans="1:5" hidden="1"/>
    <row r="3" spans="1:5" ht="102" hidden="1" customHeight="1">
      <c r="A3" s="3"/>
      <c r="B3" s="3"/>
      <c r="C3" s="3"/>
    </row>
    <row r="4" spans="1:5" ht="26.4" customHeight="1">
      <c r="A4" s="3"/>
      <c r="B4" s="4"/>
      <c r="C4" s="3"/>
    </row>
    <row r="5" spans="1:5" ht="90" customHeight="1">
      <c r="A5" s="62" t="s">
        <v>32</v>
      </c>
      <c r="B5" s="62"/>
      <c r="C5" s="62"/>
    </row>
    <row r="6" spans="1:5" ht="16.5" customHeight="1">
      <c r="A6" s="63" t="s">
        <v>38</v>
      </c>
      <c r="B6" s="63"/>
      <c r="C6" s="63"/>
    </row>
    <row r="7" spans="1:5" ht="20.399999999999999" customHeight="1" thickBot="1">
      <c r="B7" s="2"/>
      <c r="C7" s="2"/>
    </row>
    <row r="8" spans="1:5" s="5" customFormat="1" ht="42.75" customHeight="1" thickBot="1">
      <c r="A8" s="31" t="s">
        <v>1</v>
      </c>
      <c r="B8" s="25" t="s">
        <v>2</v>
      </c>
      <c r="C8" s="13" t="s">
        <v>33</v>
      </c>
    </row>
    <row r="9" spans="1:5" s="6" customFormat="1" ht="13">
      <c r="A9" s="32" t="s">
        <v>15</v>
      </c>
      <c r="B9" s="26" t="s">
        <v>4</v>
      </c>
      <c r="C9" s="14">
        <v>6237</v>
      </c>
    </row>
    <row r="10" spans="1:5" s="6" customFormat="1" ht="13">
      <c r="A10" s="33" t="s">
        <v>5</v>
      </c>
      <c r="B10" s="27" t="s">
        <v>3</v>
      </c>
      <c r="C10" s="15">
        <v>104830.2</v>
      </c>
    </row>
    <row r="11" spans="1:5" s="6" customFormat="1" ht="13">
      <c r="A11" s="34" t="s">
        <v>6</v>
      </c>
      <c r="B11" s="28"/>
      <c r="C11" s="16" t="s">
        <v>16</v>
      </c>
    </row>
    <row r="12" spans="1:5" s="7" customFormat="1" ht="13">
      <c r="A12" s="33" t="s">
        <v>7</v>
      </c>
      <c r="B12" s="27"/>
      <c r="C12" s="17"/>
    </row>
    <row r="13" spans="1:5" s="7" customFormat="1" ht="13">
      <c r="A13" s="35" t="s">
        <v>23</v>
      </c>
      <c r="B13" s="29" t="s">
        <v>8</v>
      </c>
      <c r="C13" s="18">
        <v>1608734.85</v>
      </c>
      <c r="E13" s="11"/>
    </row>
    <row r="14" spans="1:5" s="7" customFormat="1" ht="26">
      <c r="A14" s="35" t="s">
        <v>24</v>
      </c>
      <c r="B14" s="29" t="s">
        <v>8</v>
      </c>
      <c r="C14" s="18">
        <v>574864.23</v>
      </c>
    </row>
    <row r="15" spans="1:5" s="8" customFormat="1" ht="13.5">
      <c r="A15" s="35" t="s">
        <v>25</v>
      </c>
      <c r="B15" s="29" t="s">
        <v>8</v>
      </c>
      <c r="C15" s="18">
        <v>1750502.5100000002</v>
      </c>
    </row>
    <row r="16" spans="1:5" s="8" customFormat="1" ht="26">
      <c r="A16" s="36" t="s">
        <v>18</v>
      </c>
      <c r="B16" s="29" t="s">
        <v>8</v>
      </c>
      <c r="C16" s="18">
        <v>131260.82</v>
      </c>
    </row>
    <row r="17" spans="1:4" s="8" customFormat="1" ht="13">
      <c r="A17" s="36" t="s">
        <v>26</v>
      </c>
      <c r="B17" s="29" t="s">
        <v>8</v>
      </c>
      <c r="C17" s="18">
        <v>96607.72</v>
      </c>
    </row>
    <row r="18" spans="1:4" s="8" customFormat="1" ht="26">
      <c r="A18" s="36" t="s">
        <v>27</v>
      </c>
      <c r="B18" s="29" t="s">
        <v>8</v>
      </c>
      <c r="C18" s="19">
        <v>578443.18999999994</v>
      </c>
    </row>
    <row r="19" spans="1:4" s="7" customFormat="1" ht="13">
      <c r="A19" s="36" t="s">
        <v>28</v>
      </c>
      <c r="B19" s="29" t="s">
        <v>8</v>
      </c>
      <c r="C19" s="19">
        <v>757747.54</v>
      </c>
    </row>
    <row r="20" spans="1:4" s="6" customFormat="1" ht="13">
      <c r="A20" s="37" t="s">
        <v>29</v>
      </c>
      <c r="B20" s="29" t="s">
        <v>8</v>
      </c>
      <c r="C20" s="19">
        <v>1336190.73</v>
      </c>
    </row>
    <row r="21" spans="1:4" s="7" customFormat="1" ht="13">
      <c r="A21" s="36" t="s">
        <v>19</v>
      </c>
      <c r="B21" s="29" t="s">
        <v>8</v>
      </c>
      <c r="C21" s="18">
        <v>3314561.7800000003</v>
      </c>
    </row>
    <row r="22" spans="1:4" s="7" customFormat="1" ht="13">
      <c r="A22" s="36" t="s">
        <v>20</v>
      </c>
      <c r="B22" s="29" t="s">
        <v>8</v>
      </c>
      <c r="C22" s="18">
        <v>2055028.3036000002</v>
      </c>
    </row>
    <row r="23" spans="1:4" s="7" customFormat="1" ht="13">
      <c r="A23" s="38" t="s">
        <v>10</v>
      </c>
      <c r="B23" s="29"/>
      <c r="C23" s="20">
        <v>0.62</v>
      </c>
    </row>
    <row r="24" spans="1:4" s="6" customFormat="1" ht="26">
      <c r="A24" s="36" t="s">
        <v>30</v>
      </c>
      <c r="B24" s="29" t="s">
        <v>8</v>
      </c>
      <c r="C24" s="18">
        <v>7553189.1636000006</v>
      </c>
    </row>
    <row r="25" spans="1:4" ht="26">
      <c r="A25" s="36" t="s">
        <v>21</v>
      </c>
      <c r="B25" s="29" t="s">
        <v>8</v>
      </c>
      <c r="C25" s="21">
        <v>11114325.84</v>
      </c>
      <c r="D25" s="12"/>
    </row>
    <row r="26" spans="1:4" ht="13">
      <c r="A26" s="39" t="s">
        <v>11</v>
      </c>
      <c r="B26" s="29" t="s">
        <v>12</v>
      </c>
      <c r="C26" s="22">
        <v>10407018.514285713</v>
      </c>
    </row>
    <row r="27" spans="1:4" ht="13">
      <c r="A27" s="39" t="s">
        <v>13</v>
      </c>
      <c r="B27" s="29" t="s">
        <v>12</v>
      </c>
      <c r="C27" s="22">
        <v>9769636.8000000007</v>
      </c>
    </row>
    <row r="28" spans="1:4" ht="13">
      <c r="A28" s="39" t="s">
        <v>14</v>
      </c>
      <c r="B28" s="29" t="s">
        <v>9</v>
      </c>
      <c r="C28" s="23">
        <v>0.93875462857966685</v>
      </c>
    </row>
    <row r="29" spans="1:4" ht="25.5" customHeight="1">
      <c r="A29" s="36" t="s">
        <v>17</v>
      </c>
      <c r="B29" s="29" t="s">
        <v>8</v>
      </c>
      <c r="C29" s="24">
        <v>1357772.29</v>
      </c>
    </row>
    <row r="30" spans="1:4" ht="30" customHeight="1">
      <c r="A30" s="36" t="s">
        <v>22</v>
      </c>
      <c r="B30" s="29" t="s">
        <v>8</v>
      </c>
      <c r="C30" s="19">
        <v>7314881.0500000007</v>
      </c>
    </row>
    <row r="31" spans="1:4" ht="21.65" customHeight="1">
      <c r="A31" s="40" t="s">
        <v>31</v>
      </c>
      <c r="B31" s="30" t="s">
        <v>8</v>
      </c>
      <c r="C31" s="41">
        <v>2441672.5</v>
      </c>
    </row>
    <row r="32" spans="1:4" s="45" customFormat="1" ht="46.75" customHeight="1" thickBot="1">
      <c r="A32" s="46" t="s">
        <v>34</v>
      </c>
      <c r="B32" s="42" t="s">
        <v>8</v>
      </c>
      <c r="C32" s="43">
        <f>C31</f>
        <v>2441672.5</v>
      </c>
      <c r="D32" s="44"/>
    </row>
    <row r="34" spans="1:3" ht="15.5">
      <c r="A34" s="9"/>
      <c r="B34" s="10"/>
      <c r="C34" s="9"/>
    </row>
    <row r="35" spans="1:3" ht="15.5">
      <c r="A35" s="9"/>
      <c r="B35" s="10"/>
      <c r="C35" s="9"/>
    </row>
  </sheetData>
  <sheetProtection selectLockedCells="1" selectUnlockedCells="1"/>
  <mergeCells count="2">
    <mergeCell ref="A5:C5"/>
    <mergeCell ref="A6:C6"/>
  </mergeCells>
  <pageMargins left="0.7" right="0.2" top="0.35" bottom="0.4597222222222222" header="0.51180555555555551" footer="0.51180555555555551"/>
  <pageSetup paperSize="9" scale="74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54"/>
    <pageSetUpPr fitToPage="1"/>
  </sheetPr>
  <dimension ref="A1:C36"/>
  <sheetViews>
    <sheetView tabSelected="1" topLeftCell="A4" zoomScale="80" zoomScaleNormal="80" workbookViewId="0">
      <selection activeCell="A4" sqref="A4:C35"/>
    </sheetView>
  </sheetViews>
  <sheetFormatPr defaultColWidth="8.90625" defaultRowHeight="12.5"/>
  <cols>
    <col min="1" max="1" width="97.81640625" style="50" customWidth="1"/>
    <col min="2" max="2" width="9.453125" style="51" customWidth="1"/>
    <col min="3" max="3" width="22.08984375" style="50" customWidth="1"/>
    <col min="4" max="16384" width="8.90625" style="50"/>
  </cols>
  <sheetData>
    <row r="1" spans="1:3" ht="15.75" hidden="1" customHeight="1">
      <c r="A1" s="49" t="s">
        <v>0</v>
      </c>
      <c r="B1" s="49"/>
      <c r="C1" s="49"/>
    </row>
    <row r="2" spans="1:3" hidden="1"/>
    <row r="3" spans="1:3" ht="102" hidden="1" customHeight="1">
      <c r="A3" s="52"/>
      <c r="B3" s="52"/>
      <c r="C3" s="52"/>
    </row>
    <row r="4" spans="1:3" ht="26.4" customHeight="1">
      <c r="A4" s="52"/>
      <c r="B4" s="53"/>
      <c r="C4" s="52"/>
    </row>
    <row r="5" spans="1:3" ht="90" customHeight="1">
      <c r="A5" s="64" t="s">
        <v>37</v>
      </c>
      <c r="B5" s="64"/>
      <c r="C5" s="64"/>
    </row>
    <row r="6" spans="1:3" ht="16.5" customHeight="1">
      <c r="A6" s="65" t="s">
        <v>39</v>
      </c>
      <c r="B6" s="65"/>
      <c r="C6" s="65"/>
    </row>
    <row r="7" spans="1:3" ht="20.399999999999999" customHeight="1" thickBot="1">
      <c r="B7" s="49"/>
      <c r="C7" s="49"/>
    </row>
    <row r="8" spans="1:3" s="54" customFormat="1" ht="42.75" customHeight="1" thickBot="1">
      <c r="A8" s="31" t="s">
        <v>1</v>
      </c>
      <c r="B8" s="25" t="s">
        <v>2</v>
      </c>
      <c r="C8" s="13" t="s">
        <v>33</v>
      </c>
    </row>
    <row r="9" spans="1:3" s="55" customFormat="1" ht="13">
      <c r="A9" s="32" t="s">
        <v>15</v>
      </c>
      <c r="B9" s="26" t="s">
        <v>4</v>
      </c>
      <c r="C9" s="14">
        <f>10220+3650+1878+1460+1356+2190+2920+2400+416+416+832+7300+5110+3442+5738+2712</f>
        <v>52040</v>
      </c>
    </row>
    <row r="10" spans="1:3" s="55" customFormat="1" ht="13">
      <c r="A10" s="33" t="s">
        <v>5</v>
      </c>
      <c r="B10" s="27" t="s">
        <v>3</v>
      </c>
      <c r="C10" s="47">
        <f>102200+149650+122070+84680+80004+85410+57816+43920+18304+15392+45760+163520+108332+76757+66848+34442</f>
        <v>1255105</v>
      </c>
    </row>
    <row r="11" spans="1:3" s="55" customFormat="1" ht="26">
      <c r="A11" s="34" t="s">
        <v>6</v>
      </c>
      <c r="B11" s="28"/>
      <c r="C11" s="16" t="s">
        <v>35</v>
      </c>
    </row>
    <row r="12" spans="1:3" s="48" customFormat="1" ht="13">
      <c r="A12" s="33" t="s">
        <v>7</v>
      </c>
      <c r="B12" s="27"/>
      <c r="C12" s="17"/>
    </row>
    <row r="13" spans="1:3" s="48" customFormat="1" ht="13">
      <c r="A13" s="35" t="s">
        <v>23</v>
      </c>
      <c r="B13" s="29" t="s">
        <v>8</v>
      </c>
      <c r="C13" s="18">
        <v>12811892.65</v>
      </c>
    </row>
    <row r="14" spans="1:3" s="48" customFormat="1" ht="13">
      <c r="A14" s="35" t="s">
        <v>36</v>
      </c>
      <c r="B14" s="29"/>
      <c r="C14" s="18">
        <v>2018623.56</v>
      </c>
    </row>
    <row r="15" spans="1:3" s="48" customFormat="1" ht="26">
      <c r="A15" s="35" t="s">
        <v>24</v>
      </c>
      <c r="B15" s="29" t="s">
        <v>8</v>
      </c>
      <c r="C15" s="18">
        <v>4566470.1099999994</v>
      </c>
    </row>
    <row r="16" spans="1:3" s="48" customFormat="1" ht="13.5">
      <c r="A16" s="35" t="s">
        <v>25</v>
      </c>
      <c r="B16" s="29" t="s">
        <v>8</v>
      </c>
      <c r="C16" s="18">
        <v>18912007.630000003</v>
      </c>
    </row>
    <row r="17" spans="1:3" s="48" customFormat="1" ht="26">
      <c r="A17" s="36" t="s">
        <v>18</v>
      </c>
      <c r="B17" s="29" t="s">
        <v>8</v>
      </c>
      <c r="C17" s="18">
        <v>1415564.99</v>
      </c>
    </row>
    <row r="18" spans="1:3" s="48" customFormat="1" ht="13">
      <c r="A18" s="36" t="s">
        <v>26</v>
      </c>
      <c r="B18" s="29" t="s">
        <v>8</v>
      </c>
      <c r="C18" s="18">
        <v>728899.09</v>
      </c>
    </row>
    <row r="19" spans="1:3" s="48" customFormat="1" ht="26">
      <c r="A19" s="36" t="s">
        <v>27</v>
      </c>
      <c r="B19" s="29" t="s">
        <v>8</v>
      </c>
      <c r="C19" s="18">
        <v>5835598.2699999996</v>
      </c>
    </row>
    <row r="20" spans="1:3" s="48" customFormat="1" ht="13">
      <c r="A20" s="36" t="s">
        <v>28</v>
      </c>
      <c r="B20" s="29" t="s">
        <v>8</v>
      </c>
      <c r="C20" s="18">
        <v>6107417.7700000005</v>
      </c>
    </row>
    <row r="21" spans="1:3" s="55" customFormat="1" ht="13">
      <c r="A21" s="37" t="s">
        <v>29</v>
      </c>
      <c r="B21" s="29" t="s">
        <v>8</v>
      </c>
      <c r="C21" s="18">
        <v>11943016.040000001</v>
      </c>
    </row>
    <row r="22" spans="1:3" s="48" customFormat="1" ht="13">
      <c r="A22" s="36" t="s">
        <v>19</v>
      </c>
      <c r="B22" s="29" t="s">
        <v>8</v>
      </c>
      <c r="C22" s="18">
        <v>32999487.75</v>
      </c>
    </row>
    <row r="23" spans="1:3" s="48" customFormat="1" ht="13">
      <c r="A23" s="36" t="s">
        <v>20</v>
      </c>
      <c r="B23" s="29" t="s">
        <v>8</v>
      </c>
      <c r="C23" s="18">
        <v>20151430.559999999</v>
      </c>
    </row>
    <row r="24" spans="1:3" s="48" customFormat="1" ht="13">
      <c r="A24" s="38" t="s">
        <v>10</v>
      </c>
      <c r="B24" s="29"/>
      <c r="C24" s="18">
        <v>0</v>
      </c>
    </row>
    <row r="25" spans="1:3" s="55" customFormat="1" ht="26">
      <c r="A25" s="36" t="s">
        <v>30</v>
      </c>
      <c r="B25" s="29" t="s">
        <v>8</v>
      </c>
      <c r="C25" s="18">
        <v>72547904.63000001</v>
      </c>
    </row>
    <row r="26" spans="1:3" ht="26">
      <c r="A26" s="36" t="s">
        <v>21</v>
      </c>
      <c r="B26" s="29" t="s">
        <v>8</v>
      </c>
      <c r="C26" s="18">
        <v>93872787.330000013</v>
      </c>
    </row>
    <row r="27" spans="1:3" ht="13">
      <c r="A27" s="39" t="s">
        <v>11</v>
      </c>
      <c r="B27" s="29" t="s">
        <v>12</v>
      </c>
      <c r="C27" s="18">
        <v>89829357</v>
      </c>
    </row>
    <row r="28" spans="1:3" ht="13">
      <c r="A28" s="39" t="s">
        <v>13</v>
      </c>
      <c r="B28" s="29" t="s">
        <v>12</v>
      </c>
      <c r="C28" s="18">
        <v>115557197</v>
      </c>
    </row>
    <row r="29" spans="1:3" ht="13">
      <c r="A29" s="39" t="s">
        <v>14</v>
      </c>
      <c r="B29" s="29" t="s">
        <v>9</v>
      </c>
      <c r="C29" s="18">
        <v>1.2864079278670557</v>
      </c>
    </row>
    <row r="30" spans="1:3" ht="25.5" customHeight="1">
      <c r="A30" s="36" t="s">
        <v>17</v>
      </c>
      <c r="B30" s="29" t="s">
        <v>8</v>
      </c>
      <c r="C30" s="18">
        <v>26397642.709999997</v>
      </c>
    </row>
    <row r="31" spans="1:3" ht="30" customHeight="1">
      <c r="A31" s="36" t="s">
        <v>22</v>
      </c>
      <c r="B31" s="29" t="s">
        <v>8</v>
      </c>
      <c r="C31" s="18">
        <v>33425068.869999997</v>
      </c>
    </row>
    <row r="32" spans="1:3" ht="21.65" customHeight="1" thickBot="1">
      <c r="A32" s="40" t="s">
        <v>31</v>
      </c>
      <c r="B32" s="30" t="s">
        <v>8</v>
      </c>
      <c r="C32" s="41"/>
    </row>
    <row r="33" spans="1:3" s="59" customFormat="1" ht="46.75" customHeight="1" thickBot="1">
      <c r="A33" s="56" t="s">
        <v>34</v>
      </c>
      <c r="B33" s="57" t="s">
        <v>8</v>
      </c>
      <c r="C33" s="58">
        <v>34050075.750000022</v>
      </c>
    </row>
    <row r="35" spans="1:3" ht="15.5">
      <c r="A35" s="60"/>
      <c r="B35" s="61"/>
      <c r="C35" s="60"/>
    </row>
    <row r="36" spans="1:3" ht="15.5">
      <c r="A36" s="60"/>
      <c r="B36" s="61"/>
      <c r="C36" s="60"/>
    </row>
  </sheetData>
  <sheetProtection selectLockedCells="1" selectUnlockedCells="1"/>
  <mergeCells count="2">
    <mergeCell ref="A5:C5"/>
    <mergeCell ref="A6:C6"/>
  </mergeCells>
  <pageMargins left="0.70866141732283472" right="0.19685039370078741" top="0.35433070866141736" bottom="0.47244094488188981" header="0.51181102362204722" footer="0.51181102362204722"/>
  <pageSetup paperSize="9" scale="74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дачи</vt:lpstr>
      <vt:lpstr>пригород</vt:lpstr>
      <vt:lpstr>дачи!Область_печати</vt:lpstr>
      <vt:lpstr>пригород!Область_печати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Дарья Геннадьевна Бурченкова</dc:creator>
  <cp:lastModifiedBy>Вера Александровна Почтаренко</cp:lastModifiedBy>
  <cp:lastPrinted>2021-11-01T11:20:29Z</cp:lastPrinted>
  <dcterms:created xsi:type="dcterms:W3CDTF">2021-10-19T11:52:03Z</dcterms:created>
  <dcterms:modified xsi:type="dcterms:W3CDTF">2021-11-01T11:20:32Z</dcterms:modified>
</cp:coreProperties>
</file>