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2021 год" sheetId="4" r:id="rId1"/>
    <sheet name="2022 год" sheetId="9" r:id="rId2"/>
    <sheet name="2023 год" sheetId="10" r:id="rId3"/>
  </sheets>
  <calcPr calcId="124519"/>
</workbook>
</file>

<file path=xl/calcChain.xml><?xml version="1.0" encoding="utf-8"?>
<calcChain xmlns="http://schemas.openxmlformats.org/spreadsheetml/2006/main">
  <c r="E11" i="10"/>
  <c r="B11"/>
  <c r="C10"/>
  <c r="D10" s="1"/>
  <c r="C9"/>
  <c r="D9" s="1"/>
  <c r="D11" s="1"/>
  <c r="E11" i="9"/>
  <c r="B11"/>
  <c r="C10"/>
  <c r="D10" s="1"/>
  <c r="C9"/>
  <c r="D9" s="1"/>
  <c r="D11" s="1"/>
  <c r="B11" i="4"/>
  <c r="D9"/>
  <c r="C10"/>
  <c r="D10" s="1"/>
  <c r="C9"/>
  <c r="D11" l="1"/>
  <c r="E11" l="1"/>
</calcChain>
</file>

<file path=xl/sharedStrings.xml><?xml version="1.0" encoding="utf-8"?>
<sst xmlns="http://schemas.openxmlformats.org/spreadsheetml/2006/main" count="30" uniqueCount="16">
  <si>
    <t>ИТОГО</t>
  </si>
  <si>
    <t>Наименование поселения</t>
  </si>
  <si>
    <t>Натальинское МО</t>
  </si>
  <si>
    <t>2021 год</t>
  </si>
  <si>
    <t xml:space="preserve">Расчет межбюджетных трансфертов на обеспечение сохранения достигнутых показателей повышения оплаты труда отдельных категорий работников бюджетной сферы за счет субсидии областного бюджета
</t>
  </si>
  <si>
    <t>город Балаково</t>
  </si>
  <si>
    <r>
      <t xml:space="preserve">Планируемая средняя численность работников учреждений культуры на 2021 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</si>
  <si>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t>2022 год</t>
  </si>
  <si>
    <r>
      <t xml:space="preserve">Планируемая средняя численность работников учреждений культуры на 2022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</si>
  <si>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на 2021 год (29565 руб.) и средней зарплате за 2017 год по данным Росстата используемая при расчете субсидии на 2021 год (17161,6 руб.) </t>
    </r>
    <r>
      <rPr>
        <b/>
        <u/>
        <sz val="10"/>
        <color theme="1"/>
        <rFont val="Times New Roman"/>
        <family val="1"/>
        <charset val="204"/>
      </rPr>
      <t xml:space="preserve">с начислениями </t>
    </r>
    <r>
      <rPr>
        <sz val="10"/>
        <color theme="1"/>
        <rFont val="Times New Roman"/>
        <family val="1"/>
        <charset val="204"/>
      </rPr>
      <t>(рублей)</t>
    </r>
  </si>
  <si>
    <r>
      <t xml:space="preserve">Общая потребность на доведение зарплаты до целевого показателя (29565 руб.), </t>
    </r>
    <r>
      <rPr>
        <sz val="11"/>
        <color theme="1"/>
        <rFont val="Times New Roman"/>
        <family val="1"/>
        <charset val="204"/>
      </rPr>
      <t xml:space="preserve">(гр2*гр3*12мес)/1000+30,2%)  (тыс.руб.) </t>
    </r>
  </si>
  <si>
    <r>
      <t xml:space="preserve">Сумма межбюджетных трансфертов в поселенияя за счет субсидии областного бюджета - 93% от общей потребности  </t>
    </r>
    <r>
      <rPr>
        <sz val="11"/>
        <color theme="1"/>
        <rFont val="Times New Roman"/>
        <family val="1"/>
        <charset val="204"/>
      </rPr>
      <t>(гр.4*0,93)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(тыс.руб.)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</si>
  <si>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на 2022 год (29565 руб.) и средней зарплате за 2017 год по данным Росстата используемая при расчете субсидии на 2022 год (17161,6 руб.) </t>
    </r>
    <r>
      <rPr>
        <b/>
        <u/>
        <sz val="10"/>
        <color theme="1"/>
        <rFont val="Times New Roman"/>
        <family val="1"/>
        <charset val="204"/>
      </rPr>
      <t xml:space="preserve">с начислениями </t>
    </r>
    <r>
      <rPr>
        <sz val="10"/>
        <color theme="1"/>
        <rFont val="Times New Roman"/>
        <family val="1"/>
        <charset val="204"/>
      </rPr>
      <t>(рублей)</t>
    </r>
  </si>
  <si>
    <r>
      <t xml:space="preserve">Планируемая средняя численность работников учреждений культуры на 2023 год, человек </t>
    </r>
    <r>
      <rPr>
        <sz val="11"/>
        <color theme="1"/>
        <rFont val="Times New Roman"/>
        <family val="1"/>
        <charset val="204"/>
      </rPr>
      <t>(списочный состав без внешних совместителей)</t>
    </r>
  </si>
  <si>
    <r>
      <rPr>
        <b/>
        <u/>
        <sz val="10"/>
        <color theme="1"/>
        <rFont val="Times New Roman"/>
        <family val="1"/>
        <charset val="204"/>
      </rPr>
      <t xml:space="preserve">Разница </t>
    </r>
    <r>
      <rPr>
        <b/>
        <sz val="10"/>
        <color theme="1"/>
        <rFont val="Times New Roman"/>
        <family val="1"/>
        <charset val="204"/>
      </rPr>
      <t xml:space="preserve">между целевым показателем по средней зарплате на 2023 год (29565 руб.) и средней зарплате за 2017 год по данным Росстата используемая при расчете субсидии на 2023 год (17161,6 руб.) </t>
    </r>
    <r>
      <rPr>
        <b/>
        <u/>
        <sz val="10"/>
        <color theme="1"/>
        <rFont val="Times New Roman"/>
        <family val="1"/>
        <charset val="204"/>
      </rPr>
      <t xml:space="preserve">с начислениями </t>
    </r>
    <r>
      <rPr>
        <sz val="10"/>
        <color theme="1"/>
        <rFont val="Times New Roman"/>
        <family val="1"/>
        <charset val="204"/>
      </rPr>
      <t>(рублей)</t>
    </r>
  </si>
  <si>
    <t>2023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</si>
</sst>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3" fillId="0" borderId="0" xfId="1" applyFont="1" applyAlignment="1">
      <alignment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164" fontId="9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164" fontId="10" fillId="2" borderId="1" xfId="1" applyNumberFormat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8" fillId="0" borderId="3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9" fontId="7" fillId="0" borderId="2" xfId="1" applyNumberFormat="1" applyFont="1" applyBorder="1" applyAlignment="1">
      <alignment horizontal="center" vertical="center" wrapText="1"/>
    </xf>
    <xf numFmtId="9" fontId="7" fillId="0" borderId="3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11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9" fontId="7" fillId="0" borderId="2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9" fontId="7" fillId="0" borderId="3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1"/>
  <sheetViews>
    <sheetView tabSelected="1" topLeftCell="A4" zoomScale="80" zoomScaleNormal="80" workbookViewId="0">
      <selection activeCell="E9" sqref="E9:E11"/>
    </sheetView>
  </sheetViews>
  <sheetFormatPr defaultColWidth="9.109375" defaultRowHeight="13.8"/>
  <cols>
    <col min="1" max="1" width="27.21875" style="1" customWidth="1"/>
    <col min="2" max="2" width="21.77734375" style="1" customWidth="1"/>
    <col min="3" max="3" width="24.6640625" style="1" customWidth="1"/>
    <col min="4" max="4" width="21.21875" style="1" customWidth="1"/>
    <col min="5" max="5" width="24.21875" style="1" customWidth="1"/>
    <col min="6" max="16384" width="9.109375" style="1"/>
  </cols>
  <sheetData>
    <row r="3" spans="1:5" ht="37.200000000000003" customHeight="1">
      <c r="A3" s="19" t="s">
        <v>4</v>
      </c>
      <c r="B3" s="19"/>
      <c r="C3" s="19"/>
      <c r="D3" s="19"/>
      <c r="E3" s="19"/>
    </row>
    <row r="4" spans="1:5" ht="16.8">
      <c r="A4" s="20" t="s">
        <v>3</v>
      </c>
      <c r="B4" s="20"/>
      <c r="C4" s="20"/>
      <c r="D4" s="20"/>
      <c r="E4" s="20"/>
    </row>
    <row r="5" spans="1:5" ht="17.399999999999999">
      <c r="A5" s="2"/>
      <c r="B5" s="2"/>
      <c r="C5" s="2"/>
      <c r="D5" s="2"/>
      <c r="E5" s="2"/>
    </row>
    <row r="6" spans="1:5" ht="31.5" customHeight="1">
      <c r="A6" s="25" t="s">
        <v>1</v>
      </c>
      <c r="B6" s="21" t="s">
        <v>6</v>
      </c>
      <c r="C6" s="26" t="s">
        <v>9</v>
      </c>
      <c r="D6" s="21" t="s">
        <v>10</v>
      </c>
      <c r="E6" s="23" t="s">
        <v>11</v>
      </c>
    </row>
    <row r="7" spans="1:5" s="4" customFormat="1" ht="102.6" customHeight="1">
      <c r="A7" s="25"/>
      <c r="B7" s="22"/>
      <c r="C7" s="27"/>
      <c r="D7" s="22"/>
      <c r="E7" s="24"/>
    </row>
    <row r="8" spans="1:5" s="4" customFormat="1" ht="15.6">
      <c r="A8" s="3">
        <v>1</v>
      </c>
      <c r="B8" s="12">
        <v>2</v>
      </c>
      <c r="C8" s="10">
        <v>3</v>
      </c>
      <c r="D8" s="11">
        <v>4</v>
      </c>
      <c r="E8" s="11">
        <v>5</v>
      </c>
    </row>
    <row r="9" spans="1:5" s="4" customFormat="1" ht="33" customHeight="1">
      <c r="A9" s="6" t="s">
        <v>5</v>
      </c>
      <c r="B9" s="17">
        <v>207</v>
      </c>
      <c r="C9" s="17">
        <f>29565-17161.6</f>
        <v>12403.400000000001</v>
      </c>
      <c r="D9" s="17">
        <f>((B9*C9*12)/1000)*1.302</f>
        <v>40114.6793712</v>
      </c>
      <c r="E9" s="28">
        <v>37306.6</v>
      </c>
    </row>
    <row r="10" spans="1:5" s="5" customFormat="1" ht="33" customHeight="1">
      <c r="A10" s="6" t="s">
        <v>2</v>
      </c>
      <c r="B10" s="7">
        <v>24</v>
      </c>
      <c r="C10" s="17">
        <f t="shared" ref="C10" si="0">29565-17161.6</f>
        <v>12403.400000000001</v>
      </c>
      <c r="D10" s="17">
        <f t="shared" ref="D10" si="1">((B10*C10*12)/1000)*1.302</f>
        <v>4650.9773184000005</v>
      </c>
      <c r="E10" s="28">
        <v>4325.3999999999996</v>
      </c>
    </row>
    <row r="11" spans="1:5" s="5" customFormat="1" ht="24.6" customHeight="1">
      <c r="A11" s="8" t="s">
        <v>0</v>
      </c>
      <c r="B11" s="9">
        <f>SUM(B9:B10)</f>
        <v>231</v>
      </c>
      <c r="C11" s="9"/>
      <c r="D11" s="18">
        <f>SUM(D9:D10)</f>
        <v>44765.6566896</v>
      </c>
      <c r="E11" s="29">
        <f>SUM(E9:E10)</f>
        <v>41632</v>
      </c>
    </row>
  </sheetData>
  <mergeCells count="7">
    <mergeCell ref="A3:E3"/>
    <mergeCell ref="A4:E4"/>
    <mergeCell ref="B6:B7"/>
    <mergeCell ref="E6:E7"/>
    <mergeCell ref="A6:A7"/>
    <mergeCell ref="C6:C7"/>
    <mergeCell ref="D6:D7"/>
  </mergeCells>
  <pageMargins left="0" right="0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1"/>
  <sheetViews>
    <sheetView topLeftCell="A4" zoomScale="80" zoomScaleNormal="80" workbookViewId="0">
      <selection activeCell="E9" sqref="E9:E11"/>
    </sheetView>
  </sheetViews>
  <sheetFormatPr defaultColWidth="9.109375" defaultRowHeight="13.8"/>
  <cols>
    <col min="1" max="1" width="27.21875" style="1" customWidth="1"/>
    <col min="2" max="2" width="21.77734375" style="1" customWidth="1"/>
    <col min="3" max="3" width="24.6640625" style="1" customWidth="1"/>
    <col min="4" max="4" width="21.21875" style="1" customWidth="1"/>
    <col min="5" max="5" width="24.21875" style="1" customWidth="1"/>
    <col min="6" max="16384" width="9.109375" style="1"/>
  </cols>
  <sheetData>
    <row r="3" spans="1:5" ht="37.200000000000003" customHeight="1">
      <c r="A3" s="19" t="s">
        <v>4</v>
      </c>
      <c r="B3" s="19"/>
      <c r="C3" s="19"/>
      <c r="D3" s="19"/>
      <c r="E3" s="19"/>
    </row>
    <row r="4" spans="1:5" ht="16.8">
      <c r="A4" s="20" t="s">
        <v>7</v>
      </c>
      <c r="B4" s="20"/>
      <c r="C4" s="20"/>
      <c r="D4" s="20"/>
      <c r="E4" s="20"/>
    </row>
    <row r="5" spans="1:5" ht="17.399999999999999">
      <c r="A5" s="2"/>
      <c r="B5" s="2"/>
      <c r="C5" s="2"/>
      <c r="D5" s="2"/>
      <c r="E5" s="2"/>
    </row>
    <row r="6" spans="1:5" ht="31.5" customHeight="1">
      <c r="A6" s="25" t="s">
        <v>1</v>
      </c>
      <c r="B6" s="21" t="s">
        <v>8</v>
      </c>
      <c r="C6" s="26" t="s">
        <v>12</v>
      </c>
      <c r="D6" s="21" t="s">
        <v>10</v>
      </c>
      <c r="E6" s="23" t="s">
        <v>11</v>
      </c>
    </row>
    <row r="7" spans="1:5" s="4" customFormat="1" ht="102.6" customHeight="1">
      <c r="A7" s="25"/>
      <c r="B7" s="22"/>
      <c r="C7" s="27"/>
      <c r="D7" s="22"/>
      <c r="E7" s="24"/>
    </row>
    <row r="8" spans="1:5" s="4" customFormat="1" ht="15.6">
      <c r="A8" s="14">
        <v>1</v>
      </c>
      <c r="B8" s="13">
        <v>2</v>
      </c>
      <c r="C8" s="15">
        <v>3</v>
      </c>
      <c r="D8" s="16">
        <v>4</v>
      </c>
      <c r="E8" s="16">
        <v>5</v>
      </c>
    </row>
    <row r="9" spans="1:5" s="4" customFormat="1" ht="33" customHeight="1">
      <c r="A9" s="6" t="s">
        <v>5</v>
      </c>
      <c r="B9" s="17">
        <v>207</v>
      </c>
      <c r="C9" s="17">
        <f>29565-17161.6</f>
        <v>12403.400000000001</v>
      </c>
      <c r="D9" s="17">
        <f>((B9*C9*12)/1000)*1.302</f>
        <v>40114.6793712</v>
      </c>
      <c r="E9" s="28">
        <v>37306.6</v>
      </c>
    </row>
    <row r="10" spans="1:5" s="5" customFormat="1" ht="33" customHeight="1">
      <c r="A10" s="6" t="s">
        <v>2</v>
      </c>
      <c r="B10" s="7">
        <v>24</v>
      </c>
      <c r="C10" s="17">
        <f t="shared" ref="C10" si="0">29565-17161.6</f>
        <v>12403.400000000001</v>
      </c>
      <c r="D10" s="17">
        <f t="shared" ref="D10" si="1">((B10*C10*12)/1000)*1.302</f>
        <v>4650.9773184000005</v>
      </c>
      <c r="E10" s="28">
        <v>4325.3999999999996</v>
      </c>
    </row>
    <row r="11" spans="1:5" s="5" customFormat="1" ht="24.6" customHeight="1">
      <c r="A11" s="8" t="s">
        <v>0</v>
      </c>
      <c r="B11" s="9">
        <f>SUM(B9:B10)</f>
        <v>231</v>
      </c>
      <c r="C11" s="9"/>
      <c r="D11" s="18">
        <f>SUM(D9:D10)</f>
        <v>44765.6566896</v>
      </c>
      <c r="E11" s="29">
        <f>SUM(E9:E10)</f>
        <v>41632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3:E11"/>
  <sheetViews>
    <sheetView topLeftCell="A4" zoomScale="80" zoomScaleNormal="80" workbookViewId="0">
      <selection activeCell="I11" sqref="I11"/>
    </sheetView>
  </sheetViews>
  <sheetFormatPr defaultColWidth="9.109375" defaultRowHeight="13.8"/>
  <cols>
    <col min="1" max="1" width="27.21875" style="31" customWidth="1"/>
    <col min="2" max="2" width="21.77734375" style="31" customWidth="1"/>
    <col min="3" max="3" width="24.6640625" style="31" customWidth="1"/>
    <col min="4" max="4" width="21.21875" style="31" customWidth="1"/>
    <col min="5" max="5" width="24.21875" style="31" customWidth="1"/>
    <col min="6" max="16384" width="9.109375" style="31"/>
  </cols>
  <sheetData>
    <row r="3" spans="1:5" ht="37.200000000000003" customHeight="1">
      <c r="A3" s="30" t="s">
        <v>4</v>
      </c>
      <c r="B3" s="30"/>
      <c r="C3" s="30"/>
      <c r="D3" s="30"/>
      <c r="E3" s="30"/>
    </row>
    <row r="4" spans="1:5" ht="16.8">
      <c r="A4" s="32" t="s">
        <v>15</v>
      </c>
      <c r="B4" s="32"/>
      <c r="C4" s="32"/>
      <c r="D4" s="32"/>
      <c r="E4" s="32"/>
    </row>
    <row r="5" spans="1:5" ht="17.399999999999999">
      <c r="A5" s="33"/>
      <c r="B5" s="33"/>
      <c r="C5" s="33"/>
      <c r="D5" s="33"/>
      <c r="E5" s="33"/>
    </row>
    <row r="6" spans="1:5" ht="31.5" customHeight="1">
      <c r="A6" s="34" t="s">
        <v>1</v>
      </c>
      <c r="B6" s="35" t="s">
        <v>13</v>
      </c>
      <c r="C6" s="36" t="s">
        <v>14</v>
      </c>
      <c r="D6" s="35" t="s">
        <v>10</v>
      </c>
      <c r="E6" s="37" t="s">
        <v>11</v>
      </c>
    </row>
    <row r="7" spans="1:5" s="41" customFormat="1" ht="102.6" customHeight="1">
      <c r="A7" s="34"/>
      <c r="B7" s="38"/>
      <c r="C7" s="39"/>
      <c r="D7" s="38"/>
      <c r="E7" s="40"/>
    </row>
    <row r="8" spans="1:5" s="41" customFormat="1" ht="15.6">
      <c r="A8" s="42">
        <v>1</v>
      </c>
      <c r="B8" s="43">
        <v>2</v>
      </c>
      <c r="C8" s="44">
        <v>3</v>
      </c>
      <c r="D8" s="45">
        <v>4</v>
      </c>
      <c r="E8" s="45">
        <v>5</v>
      </c>
    </row>
    <row r="9" spans="1:5" s="41" customFormat="1" ht="33" customHeight="1">
      <c r="A9" s="46" t="s">
        <v>5</v>
      </c>
      <c r="B9" s="28">
        <v>207</v>
      </c>
      <c r="C9" s="28">
        <f>29565-17161.6</f>
        <v>12403.400000000001</v>
      </c>
      <c r="D9" s="28">
        <f>((B9*C9*12)/1000)*1.302</f>
        <v>40114.6793712</v>
      </c>
      <c r="E9" s="28">
        <v>37306.6</v>
      </c>
    </row>
    <row r="10" spans="1:5" s="48" customFormat="1" ht="33" customHeight="1">
      <c r="A10" s="46" t="s">
        <v>2</v>
      </c>
      <c r="B10" s="47">
        <v>24</v>
      </c>
      <c r="C10" s="28">
        <f t="shared" ref="C10" si="0">29565-17161.6</f>
        <v>12403.400000000001</v>
      </c>
      <c r="D10" s="28">
        <f t="shared" ref="D10" si="1">((B10*C10*12)/1000)*1.302</f>
        <v>4650.9773184000005</v>
      </c>
      <c r="E10" s="28">
        <v>4325.3999999999996</v>
      </c>
    </row>
    <row r="11" spans="1:5" s="48" customFormat="1" ht="24.6" customHeight="1">
      <c r="A11" s="49" t="s">
        <v>0</v>
      </c>
      <c r="B11" s="50">
        <f>SUM(B9:B10)</f>
        <v>231</v>
      </c>
      <c r="C11" s="50"/>
      <c r="D11" s="29">
        <f>SUM(D9:D10)</f>
        <v>44765.6566896</v>
      </c>
      <c r="E11" s="29">
        <f>SUM(E9:E10)</f>
        <v>41632</v>
      </c>
    </row>
  </sheetData>
  <mergeCells count="7">
    <mergeCell ref="A3:E3"/>
    <mergeCell ref="A4:E4"/>
    <mergeCell ref="A6:A7"/>
    <mergeCell ref="B6:B7"/>
    <mergeCell ref="C6:C7"/>
    <mergeCell ref="D6:D7"/>
    <mergeCell ref="E6:E7"/>
  </mergeCells>
  <pageMargins left="0" right="0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2021 год</vt:lpstr>
      <vt:lpstr>2022 год</vt:lpstr>
      <vt:lpstr>2023 год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2020-11-13T05:11:05Z</dcterms:modified>
</cp:coreProperties>
</file>