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348" windowWidth="16536" windowHeight="9228"/>
  </bookViews>
  <sheets>
    <sheet name="отчет" sheetId="1" r:id="rId1"/>
  </sheets>
  <externalReferences>
    <externalReference r:id="rId2"/>
  </externalReferences>
  <definedNames>
    <definedName name="_xlnm._FilterDatabase" localSheetId="0" hidden="1">отчет!$A$2:$D$1473</definedName>
    <definedName name="_xlnm.Print_Titles" localSheetId="0">отчет!$5:$6</definedName>
    <definedName name="_xlnm.Print_Area" localSheetId="0">отчет!$A$2:$E$762</definedName>
  </definedNames>
  <calcPr calcId="124519" iterateDelta="1E-4"/>
</workbook>
</file>

<file path=xl/calcChain.xml><?xml version="1.0" encoding="utf-8"?>
<calcChain xmlns="http://schemas.openxmlformats.org/spreadsheetml/2006/main">
  <c r="E744" i="1"/>
  <c r="E741" s="1"/>
  <c r="E746"/>
  <c r="E739"/>
  <c r="E736" s="1"/>
  <c r="E742"/>
  <c r="E747"/>
  <c r="E748"/>
  <c r="E750"/>
  <c r="E751"/>
  <c r="E753"/>
  <c r="E754"/>
  <c r="E756"/>
  <c r="E757"/>
  <c r="E759"/>
  <c r="E760"/>
  <c r="E737"/>
  <c r="E734"/>
  <c r="E731" s="1"/>
  <c r="E732"/>
  <c r="E728"/>
  <c r="E729"/>
  <c r="E726"/>
  <c r="E723" s="1"/>
  <c r="E724"/>
  <c r="E721"/>
  <c r="E718" s="1"/>
  <c r="E719"/>
  <c r="E716"/>
  <c r="E714" l="1"/>
  <c r="E713" s="1"/>
  <c r="E711"/>
  <c r="E709"/>
  <c r="E708" s="1"/>
  <c r="E706"/>
  <c r="E705" s="1"/>
  <c r="E702"/>
  <c r="E701" s="1"/>
  <c r="E700" s="1"/>
  <c r="E695"/>
  <c r="E696"/>
  <c r="E693"/>
  <c r="E692" s="1"/>
  <c r="E690"/>
  <c r="E689" s="1"/>
  <c r="E686"/>
  <c r="E687"/>
  <c r="E683"/>
  <c r="E684"/>
  <c r="E679"/>
  <c r="E680"/>
  <c r="E676"/>
  <c r="E677"/>
  <c r="E674"/>
  <c r="E673" s="1"/>
  <c r="E670"/>
  <c r="E671"/>
  <c r="E667"/>
  <c r="E668"/>
  <c r="E665"/>
  <c r="E664" s="1"/>
  <c r="E661"/>
  <c r="E662"/>
  <c r="E659"/>
  <c r="E658" s="1"/>
  <c r="E656"/>
  <c r="E655" s="1"/>
  <c r="E650"/>
  <c r="E649" s="1"/>
  <c r="E646"/>
  <c r="E647"/>
  <c r="E644"/>
  <c r="E643" s="1"/>
  <c r="E641"/>
  <c r="E640" s="1"/>
  <c r="E637"/>
  <c r="E635"/>
  <c r="E631"/>
  <c r="E632"/>
  <c r="E629"/>
  <c r="E628" s="1"/>
  <c r="E626"/>
  <c r="E625" s="1"/>
  <c r="E623"/>
  <c r="E621"/>
  <c r="E620" s="1"/>
  <c r="E618"/>
  <c r="E613" s="1"/>
  <c r="E614"/>
  <c r="E616"/>
  <c r="E611"/>
  <c r="E610" s="1"/>
  <c r="E608"/>
  <c r="E607" s="1"/>
  <c r="E605"/>
  <c r="E604" s="1"/>
  <c r="E602"/>
  <c r="E601" s="1"/>
  <c r="E598"/>
  <c r="E599"/>
  <c r="E590"/>
  <c r="D590"/>
  <c r="E595"/>
  <c r="E593"/>
  <c r="E591"/>
  <c r="E585"/>
  <c r="E584" s="1"/>
  <c r="E586"/>
  <c r="E580"/>
  <c r="E581"/>
  <c r="E578"/>
  <c r="E577" s="1"/>
  <c r="E574"/>
  <c r="E572"/>
  <c r="E570"/>
  <c r="E565"/>
  <c r="E563"/>
  <c r="E561"/>
  <c r="E559"/>
  <c r="E555"/>
  <c r="E556"/>
  <c r="E551"/>
  <c r="E552"/>
  <c r="E548"/>
  <c r="E549"/>
  <c r="E546"/>
  <c r="E704" l="1"/>
  <c r="E699" s="1"/>
  <c r="E698" s="1"/>
  <c r="E682"/>
  <c r="E654"/>
  <c r="E639"/>
  <c r="E634"/>
  <c r="E597" s="1"/>
  <c r="E589"/>
  <c r="E569"/>
  <c r="E568" s="1"/>
  <c r="E567" s="1"/>
  <c r="E558"/>
  <c r="E554" s="1"/>
  <c r="E544"/>
  <c r="E543" s="1"/>
  <c r="E542" s="1"/>
  <c r="E538"/>
  <c r="E539"/>
  <c r="E536"/>
  <c r="E535" s="1"/>
  <c r="E534" s="1"/>
  <c r="E533" s="1"/>
  <c r="E528"/>
  <c r="E527" s="1"/>
  <c r="E526" s="1"/>
  <c r="E530"/>
  <c r="E531"/>
  <c r="E524"/>
  <c r="E523" s="1"/>
  <c r="E521"/>
  <c r="E520" s="1"/>
  <c r="E517"/>
  <c r="E518"/>
  <c r="E515"/>
  <c r="E502"/>
  <c r="E499" s="1"/>
  <c r="E500"/>
  <c r="E497"/>
  <c r="E495"/>
  <c r="E504"/>
  <c r="E505"/>
  <c r="E506"/>
  <c r="E509"/>
  <c r="E508" s="1"/>
  <c r="E514"/>
  <c r="E489"/>
  <c r="E488" s="1"/>
  <c r="E486"/>
  <c r="E485" s="1"/>
  <c r="E483"/>
  <c r="E482" s="1"/>
  <c r="E480"/>
  <c r="E479" s="1"/>
  <c r="E477"/>
  <c r="E476" s="1"/>
  <c r="E473"/>
  <c r="E472" s="1"/>
  <c r="E469"/>
  <c r="E470"/>
  <c r="E467"/>
  <c r="E466" s="1"/>
  <c r="E463"/>
  <c r="E464"/>
  <c r="E457"/>
  <c r="E456" s="1"/>
  <c r="E455" s="1"/>
  <c r="E454" s="1"/>
  <c r="E453" s="1"/>
  <c r="E451"/>
  <c r="E450" s="1"/>
  <c r="E448"/>
  <c r="E447" s="1"/>
  <c r="E445"/>
  <c r="E444" s="1"/>
  <c r="E442"/>
  <c r="E441" s="1"/>
  <c r="E438"/>
  <c r="E437" s="1"/>
  <c r="E436" s="1"/>
  <c r="E434"/>
  <c r="E433" s="1"/>
  <c r="E432" s="1"/>
  <c r="E430"/>
  <c r="E429" s="1"/>
  <c r="E428" s="1"/>
  <c r="E426"/>
  <c r="E425" s="1"/>
  <c r="E424" s="1"/>
  <c r="E422"/>
  <c r="E421" s="1"/>
  <c r="E419"/>
  <c r="E418" s="1"/>
  <c r="E414"/>
  <c r="E412"/>
  <c r="E407"/>
  <c r="E406" s="1"/>
  <c r="E405" s="1"/>
  <c r="E404" s="1"/>
  <c r="E402"/>
  <c r="E401" s="1"/>
  <c r="E399"/>
  <c r="E398" s="1"/>
  <c r="E396"/>
  <c r="E395" s="1"/>
  <c r="E393"/>
  <c r="E392" s="1"/>
  <c r="E389"/>
  <c r="E388" s="1"/>
  <c r="E387" s="1"/>
  <c r="E385"/>
  <c r="E384" s="1"/>
  <c r="E382"/>
  <c r="E381" s="1"/>
  <c r="E378"/>
  <c r="E377" s="1"/>
  <c r="E653" l="1"/>
  <c r="E652" s="1"/>
  <c r="E583"/>
  <c r="E541"/>
  <c r="E513"/>
  <c r="E512" s="1"/>
  <c r="E511" s="1"/>
  <c r="E494"/>
  <c r="E493" s="1"/>
  <c r="E492" s="1"/>
  <c r="E491" s="1"/>
  <c r="E475"/>
  <c r="E462"/>
  <c r="E440"/>
  <c r="E417"/>
  <c r="E411"/>
  <c r="E391"/>
  <c r="E380"/>
  <c r="E461" l="1"/>
  <c r="E460" s="1"/>
  <c r="E459" s="1"/>
  <c r="E410"/>
  <c r="E409" s="1"/>
  <c r="E416"/>
  <c r="E375" l="1"/>
  <c r="E374" s="1"/>
  <c r="E373" s="1"/>
  <c r="E372" s="1"/>
  <c r="E370"/>
  <c r="E369" s="1"/>
  <c r="E367"/>
  <c r="E366" s="1"/>
  <c r="E361"/>
  <c r="E360" s="1"/>
  <c r="E358"/>
  <c r="E357" s="1"/>
  <c r="E354"/>
  <c r="E353" s="1"/>
  <c r="E352" s="1"/>
  <c r="E350"/>
  <c r="E349" s="1"/>
  <c r="E347"/>
  <c r="E346" s="1"/>
  <c r="E342"/>
  <c r="E341" s="1"/>
  <c r="E340" s="1"/>
  <c r="E338"/>
  <c r="E337" s="1"/>
  <c r="E335"/>
  <c r="E333"/>
  <c r="E328"/>
  <c r="E327" s="1"/>
  <c r="E326" s="1"/>
  <c r="E323"/>
  <c r="E322" s="1"/>
  <c r="E321" s="1"/>
  <c r="E320" s="1"/>
  <c r="E318"/>
  <c r="E317" s="1"/>
  <c r="E316" s="1"/>
  <c r="E315" s="1"/>
  <c r="E313"/>
  <c r="E312" s="1"/>
  <c r="E311" s="1"/>
  <c r="E310" s="1"/>
  <c r="E308"/>
  <c r="E306" s="1"/>
  <c r="E305" s="1"/>
  <c r="E303"/>
  <c r="E302" s="1"/>
  <c r="E301" s="1"/>
  <c r="E299"/>
  <c r="E298" s="1"/>
  <c r="E297" s="1"/>
  <c r="E293"/>
  <c r="E291"/>
  <c r="E288"/>
  <c r="E286"/>
  <c r="E283"/>
  <c r="E282" s="1"/>
  <c r="E280"/>
  <c r="E278"/>
  <c r="E274"/>
  <c r="E273" s="1"/>
  <c r="E271"/>
  <c r="E269"/>
  <c r="E264"/>
  <c r="E263" s="1"/>
  <c r="E259"/>
  <c r="E258" s="1"/>
  <c r="E257" s="1"/>
  <c r="E252"/>
  <c r="E251" s="1"/>
  <c r="E250" s="1"/>
  <c r="E248"/>
  <c r="E247" s="1"/>
  <c r="E246" s="1"/>
  <c r="E243"/>
  <c r="E242" s="1"/>
  <c r="E241" s="1"/>
  <c r="E239"/>
  <c r="E238" s="1"/>
  <c r="E237" s="1"/>
  <c r="E235"/>
  <c r="E234" s="1"/>
  <c r="E233" s="1"/>
  <c r="E230"/>
  <c r="E229" s="1"/>
  <c r="E228" s="1"/>
  <c r="E226"/>
  <c r="E225" s="1"/>
  <c r="E224" s="1"/>
  <c r="E218"/>
  <c r="E217" s="1"/>
  <c r="E216" s="1"/>
  <c r="E214"/>
  <c r="E213" s="1"/>
  <c r="E211"/>
  <c r="E210" s="1"/>
  <c r="E208"/>
  <c r="E207" s="1"/>
  <c r="E204"/>
  <c r="E203" s="1"/>
  <c r="E285" l="1"/>
  <c r="E307"/>
  <c r="E245"/>
  <c r="E332"/>
  <c r="E331" s="1"/>
  <c r="E330" s="1"/>
  <c r="E262"/>
  <c r="E261" s="1"/>
  <c r="E268"/>
  <c r="E365"/>
  <c r="E364" s="1"/>
  <c r="E363" s="1"/>
  <c r="E356"/>
  <c r="E345"/>
  <c r="E325"/>
  <c r="E296"/>
  <c r="E290"/>
  <c r="E277"/>
  <c r="E267"/>
  <c r="E223"/>
  <c r="E232"/>
  <c r="E206"/>
  <c r="E344" l="1"/>
  <c r="E295" s="1"/>
  <c r="E276"/>
  <c r="E266" s="1"/>
  <c r="E201" l="1"/>
  <c r="E200" s="1"/>
  <c r="E199" s="1"/>
  <c r="E197"/>
  <c r="E196" s="1"/>
  <c r="E195" s="1"/>
  <c r="E193"/>
  <c r="E192" s="1"/>
  <c r="E191" s="1"/>
  <c r="E189"/>
  <c r="E188" s="1"/>
  <c r="E186"/>
  <c r="E185" s="1"/>
  <c r="E183"/>
  <c r="E182" s="1"/>
  <c r="E180"/>
  <c r="E179" s="1"/>
  <c r="E176"/>
  <c r="E175" s="1"/>
  <c r="E173"/>
  <c r="E172" s="1"/>
  <c r="E170"/>
  <c r="E169" s="1"/>
  <c r="E166"/>
  <c r="E165" s="1"/>
  <c r="E163"/>
  <c r="E162" s="1"/>
  <c r="E160"/>
  <c r="E159" s="1"/>
  <c r="E157"/>
  <c r="E156" s="1"/>
  <c r="E154"/>
  <c r="E153" s="1"/>
  <c r="E151"/>
  <c r="E150" s="1"/>
  <c r="E147"/>
  <c r="E145"/>
  <c r="E141"/>
  <c r="E140" s="1"/>
  <c r="E139" s="1"/>
  <c r="E137"/>
  <c r="E136" s="1"/>
  <c r="E134"/>
  <c r="E133" s="1"/>
  <c r="E130"/>
  <c r="E129" s="1"/>
  <c r="E127"/>
  <c r="E126" s="1"/>
  <c r="E124"/>
  <c r="E123" s="1"/>
  <c r="E121"/>
  <c r="E120" s="1"/>
  <c r="E118"/>
  <c r="E117" s="1"/>
  <c r="E113"/>
  <c r="E112" s="1"/>
  <c r="E110"/>
  <c r="E109" s="1"/>
  <c r="E106"/>
  <c r="E105" s="1"/>
  <c r="E103"/>
  <c r="E102" s="1"/>
  <c r="E100"/>
  <c r="E99" s="1"/>
  <c r="E97"/>
  <c r="E96" s="1"/>
  <c r="E94"/>
  <c r="E93" s="1"/>
  <c r="E90"/>
  <c r="E89" s="1"/>
  <c r="E88" s="1"/>
  <c r="E86"/>
  <c r="E85" s="1"/>
  <c r="E83"/>
  <c r="E82" s="1"/>
  <c r="E80"/>
  <c r="E79" s="1"/>
  <c r="E74"/>
  <c r="E70"/>
  <c r="E72"/>
  <c r="E67"/>
  <c r="E65"/>
  <c r="E60"/>
  <c r="E58"/>
  <c r="E54"/>
  <c r="E52"/>
  <c r="E48"/>
  <c r="E46"/>
  <c r="E42"/>
  <c r="E40"/>
  <c r="E28"/>
  <c r="E27" s="1"/>
  <c r="E26" s="1"/>
  <c r="E32"/>
  <c r="E31" s="1"/>
  <c r="E30" s="1"/>
  <c r="E34"/>
  <c r="E24"/>
  <c r="E23" s="1"/>
  <c r="E22" s="1"/>
  <c r="E20"/>
  <c r="E19" s="1"/>
  <c r="E18" s="1"/>
  <c r="E14"/>
  <c r="E13" s="1"/>
  <c r="E11"/>
  <c r="E10" s="1"/>
  <c r="D761"/>
  <c r="D760" s="1"/>
  <c r="D759" s="1"/>
  <c r="D758"/>
  <c r="D757" s="1"/>
  <c r="D756" s="1"/>
  <c r="D755"/>
  <c r="D754" s="1"/>
  <c r="D753" s="1"/>
  <c r="D752"/>
  <c r="D751" s="1"/>
  <c r="D750" s="1"/>
  <c r="D749"/>
  <c r="D748" s="1"/>
  <c r="D747" s="1"/>
  <c r="D745"/>
  <c r="D744" s="1"/>
  <c r="D743"/>
  <c r="D742" s="1"/>
  <c r="D740"/>
  <c r="D739" s="1"/>
  <c r="D738"/>
  <c r="D737" s="1"/>
  <c r="D735"/>
  <c r="D734" s="1"/>
  <c r="D733"/>
  <c r="D732" s="1"/>
  <c r="D730"/>
  <c r="D729" s="1"/>
  <c r="D728" s="1"/>
  <c r="D727"/>
  <c r="D726" s="1"/>
  <c r="D725"/>
  <c r="D724" s="1"/>
  <c r="D722"/>
  <c r="D721" s="1"/>
  <c r="D720"/>
  <c r="D719" s="1"/>
  <c r="D717"/>
  <c r="D716" s="1"/>
  <c r="D715"/>
  <c r="D714" s="1"/>
  <c r="D712"/>
  <c r="D711" s="1"/>
  <c r="D710"/>
  <c r="D709" s="1"/>
  <c r="D707"/>
  <c r="D706" s="1"/>
  <c r="D705" s="1"/>
  <c r="D703"/>
  <c r="D702" s="1"/>
  <c r="D701" s="1"/>
  <c r="D700" s="1"/>
  <c r="D697"/>
  <c r="D696" s="1"/>
  <c r="D695" s="1"/>
  <c r="D694"/>
  <c r="D693" s="1"/>
  <c r="D692" s="1"/>
  <c r="D691"/>
  <c r="D690" s="1"/>
  <c r="D689" s="1"/>
  <c r="D688"/>
  <c r="D687" s="1"/>
  <c r="D686" s="1"/>
  <c r="D685"/>
  <c r="D684" s="1"/>
  <c r="D683" s="1"/>
  <c r="D681"/>
  <c r="D680" s="1"/>
  <c r="D679" s="1"/>
  <c r="D678"/>
  <c r="D677" s="1"/>
  <c r="D676" s="1"/>
  <c r="D675"/>
  <c r="D674" s="1"/>
  <c r="D673" s="1"/>
  <c r="D672"/>
  <c r="D671" s="1"/>
  <c r="D670" s="1"/>
  <c r="D669"/>
  <c r="D668" s="1"/>
  <c r="D667" s="1"/>
  <c r="D666"/>
  <c r="D665" s="1"/>
  <c r="D664" s="1"/>
  <c r="D663"/>
  <c r="D662" s="1"/>
  <c r="D661" s="1"/>
  <c r="D660"/>
  <c r="D659" s="1"/>
  <c r="D658" s="1"/>
  <c r="D657"/>
  <c r="D656" s="1"/>
  <c r="D655" s="1"/>
  <c r="D651"/>
  <c r="D650" s="1"/>
  <c r="D649" s="1"/>
  <c r="D648"/>
  <c r="D647" s="1"/>
  <c r="D646" s="1"/>
  <c r="D645"/>
  <c r="D644" s="1"/>
  <c r="D643" s="1"/>
  <c r="D642"/>
  <c r="D641" s="1"/>
  <c r="D640" s="1"/>
  <c r="D638"/>
  <c r="D637" s="1"/>
  <c r="D636"/>
  <c r="D635" s="1"/>
  <c r="D633"/>
  <c r="D632" s="1"/>
  <c r="D631" s="1"/>
  <c r="D630"/>
  <c r="D629" s="1"/>
  <c r="D628" s="1"/>
  <c r="D627"/>
  <c r="D626" s="1"/>
  <c r="D625" s="1"/>
  <c r="D624"/>
  <c r="D623" s="1"/>
  <c r="D622"/>
  <c r="D621" s="1"/>
  <c r="D619"/>
  <c r="D618" s="1"/>
  <c r="D617"/>
  <c r="D616" s="1"/>
  <c r="D615"/>
  <c r="D614" s="1"/>
  <c r="D612"/>
  <c r="D611" s="1"/>
  <c r="D610" s="1"/>
  <c r="D609"/>
  <c r="D608" s="1"/>
  <c r="D607" s="1"/>
  <c r="D606"/>
  <c r="D605" s="1"/>
  <c r="D604" s="1"/>
  <c r="D603"/>
  <c r="D602" s="1"/>
  <c r="D601" s="1"/>
  <c r="D600"/>
  <c r="D599" s="1"/>
  <c r="D598" s="1"/>
  <c r="D596"/>
  <c r="D595" s="1"/>
  <c r="D594"/>
  <c r="D593" s="1"/>
  <c r="D592"/>
  <c r="D591" s="1"/>
  <c r="D588"/>
  <c r="D587"/>
  <c r="D582"/>
  <c r="D581" s="1"/>
  <c r="D580" s="1"/>
  <c r="D579"/>
  <c r="D578" s="1"/>
  <c r="D577" s="1"/>
  <c r="D576"/>
  <c r="D575"/>
  <c r="D573"/>
  <c r="D572" s="1"/>
  <c r="D571"/>
  <c r="D570" s="1"/>
  <c r="D566"/>
  <c r="D565" s="1"/>
  <c r="D564"/>
  <c r="D563" s="1"/>
  <c r="D562"/>
  <c r="D561" s="1"/>
  <c r="D560"/>
  <c r="D559" s="1"/>
  <c r="D557"/>
  <c r="D556" s="1"/>
  <c r="D555" s="1"/>
  <c r="D553"/>
  <c r="D552" s="1"/>
  <c r="D551" s="1"/>
  <c r="D550"/>
  <c r="D549" s="1"/>
  <c r="D548" s="1"/>
  <c r="D547"/>
  <c r="D546" s="1"/>
  <c r="D545"/>
  <c r="D544" s="1"/>
  <c r="D540"/>
  <c r="D539" s="1"/>
  <c r="D538" s="1"/>
  <c r="D537"/>
  <c r="D536" s="1"/>
  <c r="D535" s="1"/>
  <c r="D532"/>
  <c r="D531" s="1"/>
  <c r="D530" s="1"/>
  <c r="D529"/>
  <c r="D528" s="1"/>
  <c r="D527" s="1"/>
  <c r="D525"/>
  <c r="D524" s="1"/>
  <c r="D523" s="1"/>
  <c r="D522"/>
  <c r="D521" s="1"/>
  <c r="D520" s="1"/>
  <c r="D519"/>
  <c r="D518" s="1"/>
  <c r="D517" s="1"/>
  <c r="D516"/>
  <c r="D515" s="1"/>
  <c r="D514" s="1"/>
  <c r="D510"/>
  <c r="D509" s="1"/>
  <c r="D508" s="1"/>
  <c r="D507"/>
  <c r="D506" s="1"/>
  <c r="D505" s="1"/>
  <c r="D503"/>
  <c r="D502" s="1"/>
  <c r="D501"/>
  <c r="D500" s="1"/>
  <c r="D498"/>
  <c r="D497" s="1"/>
  <c r="D496"/>
  <c r="D495" s="1"/>
  <c r="D490"/>
  <c r="D489" s="1"/>
  <c r="D488" s="1"/>
  <c r="D487"/>
  <c r="D486" s="1"/>
  <c r="D485" s="1"/>
  <c r="D484"/>
  <c r="D483" s="1"/>
  <c r="D482" s="1"/>
  <c r="D481"/>
  <c r="D480" s="1"/>
  <c r="D479" s="1"/>
  <c r="D478"/>
  <c r="D477" s="1"/>
  <c r="D476" s="1"/>
  <c r="D474"/>
  <c r="D473" s="1"/>
  <c r="D472" s="1"/>
  <c r="D471"/>
  <c r="D470" s="1"/>
  <c r="D469" s="1"/>
  <c r="D468"/>
  <c r="D467" s="1"/>
  <c r="D466" s="1"/>
  <c r="D465"/>
  <c r="D464" s="1"/>
  <c r="D463" s="1"/>
  <c r="D458"/>
  <c r="D457" s="1"/>
  <c r="D456" s="1"/>
  <c r="D455" s="1"/>
  <c r="D454" s="1"/>
  <c r="D453" s="1"/>
  <c r="D452"/>
  <c r="D451" s="1"/>
  <c r="D450" s="1"/>
  <c r="D449"/>
  <c r="D448" s="1"/>
  <c r="D447" s="1"/>
  <c r="D446"/>
  <c r="D445" s="1"/>
  <c r="D444" s="1"/>
  <c r="D443"/>
  <c r="D442" s="1"/>
  <c r="D441" s="1"/>
  <c r="D439"/>
  <c r="D438" s="1"/>
  <c r="D437" s="1"/>
  <c r="D436" s="1"/>
  <c r="D435"/>
  <c r="D434" s="1"/>
  <c r="D433" s="1"/>
  <c r="D432" s="1"/>
  <c r="D431"/>
  <c r="D430" s="1"/>
  <c r="D429" s="1"/>
  <c r="D428" s="1"/>
  <c r="D427"/>
  <c r="D426" s="1"/>
  <c r="D425" s="1"/>
  <c r="D424" s="1"/>
  <c r="D423"/>
  <c r="D422" s="1"/>
  <c r="D421" s="1"/>
  <c r="D420"/>
  <c r="D419" s="1"/>
  <c r="D418" s="1"/>
  <c r="D415"/>
  <c r="D414" s="1"/>
  <c r="D413"/>
  <c r="D412" s="1"/>
  <c r="D408"/>
  <c r="D407" s="1"/>
  <c r="D406" s="1"/>
  <c r="D405" s="1"/>
  <c r="D404" s="1"/>
  <c r="D403"/>
  <c r="D402" s="1"/>
  <c r="D401" s="1"/>
  <c r="D400"/>
  <c r="D399" s="1"/>
  <c r="D398" s="1"/>
  <c r="D397"/>
  <c r="D396" s="1"/>
  <c r="D395" s="1"/>
  <c r="D394"/>
  <c r="D393" s="1"/>
  <c r="D392" s="1"/>
  <c r="D390"/>
  <c r="D389" s="1"/>
  <c r="D388" s="1"/>
  <c r="D387" s="1"/>
  <c r="D386"/>
  <c r="D385" s="1"/>
  <c r="D384" s="1"/>
  <c r="D383"/>
  <c r="D382" s="1"/>
  <c r="D381" s="1"/>
  <c r="D379"/>
  <c r="D378" s="1"/>
  <c r="D377" s="1"/>
  <c r="D376"/>
  <c r="D375" s="1"/>
  <c r="D374" s="1"/>
  <c r="D371"/>
  <c r="D370" s="1"/>
  <c r="D369" s="1"/>
  <c r="D368"/>
  <c r="D367" s="1"/>
  <c r="D366" s="1"/>
  <c r="D362"/>
  <c r="D361" s="1"/>
  <c r="D360" s="1"/>
  <c r="D359"/>
  <c r="D358" s="1"/>
  <c r="D357" s="1"/>
  <c r="D355"/>
  <c r="D354" s="1"/>
  <c r="D353" s="1"/>
  <c r="D352" s="1"/>
  <c r="D351"/>
  <c r="D350" s="1"/>
  <c r="D349" s="1"/>
  <c r="D348"/>
  <c r="D347" s="1"/>
  <c r="D346" s="1"/>
  <c r="D343"/>
  <c r="D342" s="1"/>
  <c r="D341" s="1"/>
  <c r="D340" s="1"/>
  <c r="D339"/>
  <c r="D338" s="1"/>
  <c r="D337" s="1"/>
  <c r="D336"/>
  <c r="D335" s="1"/>
  <c r="D334"/>
  <c r="D333" s="1"/>
  <c r="D329"/>
  <c r="D328" s="1"/>
  <c r="D327" s="1"/>
  <c r="D324"/>
  <c r="D323" s="1"/>
  <c r="D322" s="1"/>
  <c r="D321" s="1"/>
  <c r="D320" s="1"/>
  <c r="D319"/>
  <c r="D318" s="1"/>
  <c r="D317" s="1"/>
  <c r="D316" s="1"/>
  <c r="D315" s="1"/>
  <c r="D314"/>
  <c r="D313" s="1"/>
  <c r="D312" s="1"/>
  <c r="D311" s="1"/>
  <c r="D310" s="1"/>
  <c r="D309"/>
  <c r="D308" s="1"/>
  <c r="D304"/>
  <c r="D303" s="1"/>
  <c r="D302" s="1"/>
  <c r="D301" s="1"/>
  <c r="D300"/>
  <c r="D299" s="1"/>
  <c r="D298" s="1"/>
  <c r="D297" s="1"/>
  <c r="D294"/>
  <c r="D293" s="1"/>
  <c r="D292"/>
  <c r="D291" s="1"/>
  <c r="D289"/>
  <c r="D288" s="1"/>
  <c r="D287"/>
  <c r="D286" s="1"/>
  <c r="D284"/>
  <c r="D283" s="1"/>
  <c r="D282" s="1"/>
  <c r="D281"/>
  <c r="D280" s="1"/>
  <c r="D279"/>
  <c r="D278" s="1"/>
  <c r="D275"/>
  <c r="D274" s="1"/>
  <c r="D273" s="1"/>
  <c r="D272"/>
  <c r="D271" s="1"/>
  <c r="D270"/>
  <c r="D269" s="1"/>
  <c r="D265"/>
  <c r="D264" s="1"/>
  <c r="D260"/>
  <c r="D259" s="1"/>
  <c r="D258" s="1"/>
  <c r="D257" s="1"/>
  <c r="D256"/>
  <c r="D255" s="1"/>
  <c r="D254" s="1"/>
  <c r="D253"/>
  <c r="D252" s="1"/>
  <c r="D251" s="1"/>
  <c r="D249"/>
  <c r="D248" s="1"/>
  <c r="D247" s="1"/>
  <c r="D246" s="1"/>
  <c r="D244"/>
  <c r="D243" s="1"/>
  <c r="D242" s="1"/>
  <c r="D241" s="1"/>
  <c r="D240"/>
  <c r="D239" s="1"/>
  <c r="D238" s="1"/>
  <c r="D237" s="1"/>
  <c r="D236"/>
  <c r="D235" s="1"/>
  <c r="D234" s="1"/>
  <c r="D233" s="1"/>
  <c r="D231"/>
  <c r="D230" s="1"/>
  <c r="D229" s="1"/>
  <c r="D228" s="1"/>
  <c r="D227"/>
  <c r="D226" s="1"/>
  <c r="D225" s="1"/>
  <c r="D224" s="1"/>
  <c r="D222"/>
  <c r="D221" s="1"/>
  <c r="D220" s="1"/>
  <c r="D219"/>
  <c r="D218" s="1"/>
  <c r="D217" s="1"/>
  <c r="D215"/>
  <c r="D214" s="1"/>
  <c r="D213" s="1"/>
  <c r="D212"/>
  <c r="D211" s="1"/>
  <c r="D210" s="1"/>
  <c r="D209"/>
  <c r="D208" s="1"/>
  <c r="D207" s="1"/>
  <c r="D205"/>
  <c r="D204" s="1"/>
  <c r="D203" s="1"/>
  <c r="D202"/>
  <c r="D201" s="1"/>
  <c r="D200" s="1"/>
  <c r="D198"/>
  <c r="D197" s="1"/>
  <c r="D196" s="1"/>
  <c r="D195" s="1"/>
  <c r="D194"/>
  <c r="D193" s="1"/>
  <c r="D192" s="1"/>
  <c r="D191" s="1"/>
  <c r="D190"/>
  <c r="D189" s="1"/>
  <c r="D188" s="1"/>
  <c r="D187"/>
  <c r="D186" s="1"/>
  <c r="D185" s="1"/>
  <c r="D184"/>
  <c r="D183" s="1"/>
  <c r="D182" s="1"/>
  <c r="D181"/>
  <c r="D180" s="1"/>
  <c r="D179" s="1"/>
  <c r="D177"/>
  <c r="D176" s="1"/>
  <c r="D175" s="1"/>
  <c r="D174"/>
  <c r="D173" s="1"/>
  <c r="D172" s="1"/>
  <c r="D171"/>
  <c r="D170" s="1"/>
  <c r="D169" s="1"/>
  <c r="D167"/>
  <c r="D166" s="1"/>
  <c r="D165" s="1"/>
  <c r="D164"/>
  <c r="D163" s="1"/>
  <c r="D162" s="1"/>
  <c r="D161"/>
  <c r="D160" s="1"/>
  <c r="D159" s="1"/>
  <c r="D158"/>
  <c r="D157" s="1"/>
  <c r="D156" s="1"/>
  <c r="D155"/>
  <c r="D154" s="1"/>
  <c r="D153" s="1"/>
  <c r="D152"/>
  <c r="D151" s="1"/>
  <c r="D150" s="1"/>
  <c r="D148"/>
  <c r="D147" s="1"/>
  <c r="D146"/>
  <c r="D145" s="1"/>
  <c r="D142"/>
  <c r="D141" s="1"/>
  <c r="D140" s="1"/>
  <c r="D139" s="1"/>
  <c r="D138"/>
  <c r="D137" s="1"/>
  <c r="D136" s="1"/>
  <c r="D135"/>
  <c r="D134" s="1"/>
  <c r="D133" s="1"/>
  <c r="D131"/>
  <c r="D130" s="1"/>
  <c r="D129" s="1"/>
  <c r="D128"/>
  <c r="D127" s="1"/>
  <c r="D126" s="1"/>
  <c r="D125"/>
  <c r="D124" s="1"/>
  <c r="D123" s="1"/>
  <c r="D122"/>
  <c r="D121" s="1"/>
  <c r="D120" s="1"/>
  <c r="D119"/>
  <c r="D118" s="1"/>
  <c r="D117" s="1"/>
  <c r="D114"/>
  <c r="D113" s="1"/>
  <c r="D112" s="1"/>
  <c r="D111"/>
  <c r="D110" s="1"/>
  <c r="D109" s="1"/>
  <c r="D107"/>
  <c r="D106" s="1"/>
  <c r="D105" s="1"/>
  <c r="D104"/>
  <c r="D103" s="1"/>
  <c r="D102" s="1"/>
  <c r="D101"/>
  <c r="D100" s="1"/>
  <c r="D99" s="1"/>
  <c r="D98"/>
  <c r="D97" s="1"/>
  <c r="D96" s="1"/>
  <c r="D95"/>
  <c r="D94" s="1"/>
  <c r="D93" s="1"/>
  <c r="D91"/>
  <c r="D90" s="1"/>
  <c r="D89" s="1"/>
  <c r="D88" s="1"/>
  <c r="D87"/>
  <c r="D86" s="1"/>
  <c r="D85" s="1"/>
  <c r="D84"/>
  <c r="D83" s="1"/>
  <c r="D82" s="1"/>
  <c r="D81"/>
  <c r="D80" s="1"/>
  <c r="D79" s="1"/>
  <c r="D75"/>
  <c r="D74" s="1"/>
  <c r="D73"/>
  <c r="D72" s="1"/>
  <c r="D71"/>
  <c r="D70" s="1"/>
  <c r="D68"/>
  <c r="D67" s="1"/>
  <c r="D66"/>
  <c r="D65" s="1"/>
  <c r="D61"/>
  <c r="D60" s="1"/>
  <c r="D59"/>
  <c r="D58" s="1"/>
  <c r="D55"/>
  <c r="D54" s="1"/>
  <c r="D53"/>
  <c r="D52" s="1"/>
  <c r="D49"/>
  <c r="D48" s="1"/>
  <c r="D47"/>
  <c r="D46" s="1"/>
  <c r="D43"/>
  <c r="D42" s="1"/>
  <c r="D41"/>
  <c r="D40" s="1"/>
  <c r="D35"/>
  <c r="D34" s="1"/>
  <c r="D33"/>
  <c r="D32" s="1"/>
  <c r="D29"/>
  <c r="D28" s="1"/>
  <c r="D27" s="1"/>
  <c r="D26" s="1"/>
  <c r="D25"/>
  <c r="D24" s="1"/>
  <c r="D23" s="1"/>
  <c r="D22" s="1"/>
  <c r="D21"/>
  <c r="D20" s="1"/>
  <c r="D19" s="1"/>
  <c r="D18" s="1"/>
  <c r="D15"/>
  <c r="D14" s="1"/>
  <c r="D13" s="1"/>
  <c r="D12"/>
  <c r="D11" s="1"/>
  <c r="D10" s="1"/>
  <c r="D285" l="1"/>
  <c r="E64"/>
  <c r="D223"/>
  <c r="E178"/>
  <c r="E168"/>
  <c r="E9"/>
  <c r="E8" s="1"/>
  <c r="E7" s="1"/>
  <c r="D277"/>
  <c r="E132"/>
  <c r="E149"/>
  <c r="D31"/>
  <c r="D30" s="1"/>
  <c r="D17" s="1"/>
  <c r="D16" s="1"/>
  <c r="D45"/>
  <c r="D44" s="1"/>
  <c r="D345"/>
  <c r="D723"/>
  <c r="E57"/>
  <c r="E56" s="1"/>
  <c r="D290"/>
  <c r="D543"/>
  <c r="D542" s="1"/>
  <c r="E144"/>
  <c r="E143" s="1"/>
  <c r="E116"/>
  <c r="E108"/>
  <c r="E92"/>
  <c r="E78"/>
  <c r="E69"/>
  <c r="E51"/>
  <c r="E50" s="1"/>
  <c r="E45"/>
  <c r="E44" s="1"/>
  <c r="E39"/>
  <c r="E38" s="1"/>
  <c r="E17"/>
  <c r="E16" s="1"/>
  <c r="D132"/>
  <c r="D639"/>
  <c r="D356"/>
  <c r="D373"/>
  <c r="D713"/>
  <c r="D64"/>
  <c r="D144"/>
  <c r="D143" s="1"/>
  <c r="D250"/>
  <c r="D245" s="1"/>
  <c r="D574"/>
  <c r="D569" s="1"/>
  <c r="D568" s="1"/>
  <c r="D567" s="1"/>
  <c r="D586"/>
  <c r="D585" s="1"/>
  <c r="D584" s="1"/>
  <c r="D731"/>
  <c r="D741"/>
  <c r="D307"/>
  <c r="D306"/>
  <c r="D305" s="1"/>
  <c r="D9"/>
  <c r="D8" s="1"/>
  <c r="D7" s="1"/>
  <c r="D57"/>
  <c r="D56" s="1"/>
  <c r="D78"/>
  <c r="D332"/>
  <c r="D331" s="1"/>
  <c r="D330" s="1"/>
  <c r="D380"/>
  <c r="D411"/>
  <c r="D718"/>
  <c r="D216"/>
  <c r="D613"/>
  <c r="D108"/>
  <c r="D178"/>
  <c r="D526"/>
  <c r="D634"/>
  <c r="D440"/>
  <c r="D494"/>
  <c r="D365"/>
  <c r="D364" s="1"/>
  <c r="D417"/>
  <c r="D462"/>
  <c r="D199"/>
  <c r="D620"/>
  <c r="D736"/>
  <c r="D268"/>
  <c r="D267" s="1"/>
  <c r="D534"/>
  <c r="D533" s="1"/>
  <c r="D708"/>
  <c r="D92"/>
  <c r="D149"/>
  <c r="D168"/>
  <c r="D39"/>
  <c r="D38" s="1"/>
  <c r="D206"/>
  <c r="D232"/>
  <c r="D326"/>
  <c r="D325"/>
  <c r="D69"/>
  <c r="D116"/>
  <c r="D51"/>
  <c r="D50" s="1"/>
  <c r="D391"/>
  <c r="D589"/>
  <c r="D746"/>
  <c r="D263"/>
  <c r="D262"/>
  <c r="D261" s="1"/>
  <c r="D296"/>
  <c r="D475"/>
  <c r="D513"/>
  <c r="D682"/>
  <c r="D499"/>
  <c r="D558"/>
  <c r="D554" s="1"/>
  <c r="D654"/>
  <c r="D410" l="1"/>
  <c r="D409" s="1"/>
  <c r="D63"/>
  <c r="D62" s="1"/>
  <c r="E115"/>
  <c r="E63"/>
  <c r="E62" s="1"/>
  <c r="D115"/>
  <c r="D276"/>
  <c r="D266" s="1"/>
  <c r="D372"/>
  <c r="D344"/>
  <c r="D295" s="1"/>
  <c r="D512"/>
  <c r="D511" s="1"/>
  <c r="D504"/>
  <c r="D653"/>
  <c r="D652" s="1"/>
  <c r="D461"/>
  <c r="D460" s="1"/>
  <c r="D459" s="1"/>
  <c r="E77"/>
  <c r="E37"/>
  <c r="D597"/>
  <c r="D583" s="1"/>
  <c r="D541"/>
  <c r="D704"/>
  <c r="D699" s="1"/>
  <c r="D698" s="1"/>
  <c r="D493"/>
  <c r="D77"/>
  <c r="D416"/>
  <c r="D37"/>
  <c r="D36" s="1"/>
  <c r="D492" l="1"/>
  <c r="D491" s="1"/>
  <c r="D363"/>
  <c r="E36"/>
  <c r="D76"/>
  <c r="E76"/>
  <c r="E762" l="1"/>
  <c r="D762"/>
</calcChain>
</file>

<file path=xl/sharedStrings.xml><?xml version="1.0" encoding="utf-8"?>
<sst xmlns="http://schemas.openxmlformats.org/spreadsheetml/2006/main" count="1950" uniqueCount="606">
  <si>
    <t>тыс. рублей</t>
  </si>
  <si>
    <t>Наименование муниципальной программы</t>
  </si>
  <si>
    <t>Целевая статья</t>
  </si>
  <si>
    <t>Вид расходов</t>
  </si>
  <si>
    <t>4</t>
  </si>
  <si>
    <t>5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</si>
  <si>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</si>
  <si>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70 0 00 00000</t>
  </si>
  <si>
    <t>Подпрограмма "Предоставление субсидии на обеспечение деятельности муниципальных бизнес-инкубаторов"</t>
  </si>
  <si>
    <t>70 1 00 00000</t>
  </si>
  <si>
    <t>Основное мероприятие "Оказание субъектам малого и среднего предпринимательства на ранней стадии их развития имущественной и консультационной поддержки"</t>
  </si>
  <si>
    <t>70 1 01 00000</t>
  </si>
  <si>
    <t>Обеспечение деятельности муниципальных бизнес-инкубаторов</t>
  </si>
  <si>
    <t>70 1 01 71100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</si>
  <si>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</si>
  <si>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</si>
  <si>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</si>
  <si>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</si>
  <si>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Обеспечение деятельности муниципальных бизнес-инкубаторов за счет средств местного бюджета</t>
  </si>
  <si>
    <t>70 1 01 S1100</t>
  </si>
  <si>
    <t>Муниципальная программа "Муниципальная собственность Балаковского муниципального района"</t>
  </si>
  <si>
    <t>72 0 00 00000</t>
  </si>
  <si>
    <t>Подпрограмма "Организация мероприятий, проводимых в целях эффективного учета и распоряжения муниципальным имуществом, объектов недвижимого имущества, имеющих признаки бесхозяйного и земельными участками в границах Балаковского муниципального района"</t>
  </si>
  <si>
    <t>72 1 00 00000</t>
  </si>
  <si>
    <t xml:space="preserve"> Основное мероприятие "Подготовка межевого плана земельного участка, подготовка схемы расположения земельных участков  на кадастровом плане (карте) территории"</t>
  </si>
  <si>
    <t>72 1 01 00000</t>
  </si>
  <si>
    <t>Реализация основного мероприятия</t>
  </si>
  <si>
    <t xml:space="preserve">72 1 01 Z0000 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</si>
  <si>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</si>
  <si>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</si>
  <si>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</si>
  <si>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</si>
  <si>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 Основное мероприятие "Выполнение  работ по подготовке технических планов для постановки на государственный кадастровый учёт объектов капитального строительства"</t>
  </si>
  <si>
    <t>72 1 02 00000</t>
  </si>
  <si>
    <t>72 1 02 Z0000</t>
  </si>
  <si>
    <t xml:space="preserve"> Основное мероприятие "Выполнение работ по оценке рыночной стоимости объектов муниципальной собственности"</t>
  </si>
  <si>
    <t>72 1 03 00000</t>
  </si>
  <si>
    <t>72 1 03 Z0000</t>
  </si>
  <si>
    <t xml:space="preserve"> Основное мероприятие "Проведение экспертизы состояния объектов и содержание объектов казны Балаковского муниципального района"</t>
  </si>
  <si>
    <t>72 1 04 00000</t>
  </si>
  <si>
    <t>72 1 04 Z0000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</si>
  <si>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</si>
  <si>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</si>
  <si>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</si>
  <si>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</si>
  <si>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</si>
  <si>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75 0 00 00000</t>
  </si>
  <si>
    <t>Подпрограмма "Развитие мер социальной поддержки отдельных категорий граждан"</t>
  </si>
  <si>
    <t>75 1 00 00000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</si>
  <si>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</si>
  <si>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75 1 01 00000</t>
  </si>
  <si>
    <t>75 1 01 77110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</si>
  <si>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</si>
  <si>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</si>
  <si>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</si>
  <si>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</si>
  <si>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Основное мероприятие "Ежемесячная денежная выплата отдельной категории граждан, проживающей в сельской местности на территории БМР"</t>
  </si>
  <si>
    <t>75 1 02 00000</t>
  </si>
  <si>
    <t>75 1 02 Z0000</t>
  </si>
  <si>
    <t>Основное мероприятие "Доплата к пенсии лицам, замещавшим должности муниципальной службы, выборные (муниципальные) должности в органах местного самоуправления Балаковского муниципального района"</t>
  </si>
  <si>
    <t>75 1 03 00000</t>
  </si>
  <si>
    <t>75 1 03 Z0000</t>
  </si>
  <si>
    <t>Основное мероприятие "Ежемесячная денежная выплата лицам, удостоенным звания "Почетный гражданин Балаковского муниципального района"</t>
  </si>
  <si>
    <t>75 1 04 00000</t>
  </si>
  <si>
    <t>75 1 04 Z0000</t>
  </si>
  <si>
    <t>Публичные нормативные выплаты гражданам несоциального характера</t>
  </si>
  <si>
    <t>330</t>
  </si>
  <si>
    <t>Подпрограмма "Обеспечение реализации  мер социальной поддержки отдельных категорий граждан"</t>
  </si>
  <si>
    <t>75 2 00 00000</t>
  </si>
  <si>
    <t>Основное мероприятие "Организация деятельности учреждения по предоставлению услуг"</t>
  </si>
  <si>
    <t>75 2 01 00000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</si>
  <si>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</si>
  <si>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75 2 01 77Б00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</si>
  <si>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</si>
  <si>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</si>
  <si>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</si>
  <si>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</si>
  <si>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75 2 01 Z0000</t>
  </si>
  <si>
    <t>Муниципальная программа "Развитие системы образования на территории Балаковского муниципального района"</t>
  </si>
  <si>
    <t>78 0 00 00000</t>
  </si>
  <si>
    <t>Подпрограмма "Развитие системы дошкольного образования"</t>
  </si>
  <si>
    <t>78 1 00 00000</t>
  </si>
  <si>
    <t>Основное мероприятие "Создание современных условий обучения и воспитания в муниципальных образовательных организациях и иные расходы"</t>
  </si>
  <si>
    <t xml:space="preserve">78 1 01 00000 </t>
  </si>
  <si>
    <t>Резервный фонд Правительства Саратовской области</t>
  </si>
  <si>
    <t xml:space="preserve">78 1 01 79990 </t>
  </si>
  <si>
    <t xml:space="preserve">Предоставление субсидий бюджетным, автономным учреждениям и иным некоммерческим организациям </t>
  </si>
  <si>
    <t>Создание современных условий обучения и воспитания в муниципальных общеобразовательных организациях и иные расходы</t>
  </si>
  <si>
    <t>78 1 01 99080</t>
  </si>
  <si>
    <t>Осуществление расходов в связи с распространением коронавирусной инфекции (COVID-19)</t>
  </si>
  <si>
    <t>78 1 01 9908К</t>
  </si>
  <si>
    <t>Основное мероприятие "Обеспечение учебно-тренировочных занятий, проведение танцевально-спортивного марафона"</t>
  </si>
  <si>
    <t>78 1 02 00000</t>
  </si>
  <si>
    <t>78 1 02 Z0000</t>
  </si>
  <si>
    <t>Основное мероприятие "Обеспечение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БМР"</t>
  </si>
  <si>
    <t>78 1 03 00000</t>
  </si>
  <si>
    <t>Обеспечение деятельности подведомственных учреждений</t>
  </si>
  <si>
    <t>78 1 03 09900</t>
  </si>
  <si>
    <t>78 1 03 0990К</t>
  </si>
  <si>
    <t>Обеспечение образовательной деятельности муниципальных дошкольных образовательных организаций</t>
  </si>
  <si>
    <t>78 1 03 76700</t>
  </si>
  <si>
    <t>Финансовое обеспечение образовательной деятельности муниципальных дошкольных образовательных организаций (в части повышения оплаты труда отдельным категориям работников бюджетной сферы с 1 июня 2020 года)</t>
  </si>
  <si>
    <t>78 1 03 7671Д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</si>
  <si>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</si>
  <si>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78 1 03 76900</t>
  </si>
  <si>
    <t>Основное мероприятие "Развитие сети дошкольных образовательных организаций (в целях выполнения задач федерального проекта "Содействие занятости женщин - создание условий дошкольного образования детей в возрасте до трех лет")"</t>
  </si>
  <si>
    <t>78 1 Р2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</si>
  <si>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за счет средств районного бюджета (МАДОУ детский сад №22, 3в микрорайон)( в рамках достижения  соответствующих задач федерального проекта)</t>
  </si>
  <si>
    <t>78 1 P2 Н2321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</si>
  <si>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за счет средств районного бюджета (МАДОУ детский сад №13, 4 микрорайон)( в рамках достижения  соответствующих задач федерального проекта)</t>
  </si>
  <si>
    <t>78 1 P2 Н2322</t>
  </si>
  <si>
    <t>Подпрограмма "Развитие системы общего и дополнительного образования"</t>
  </si>
  <si>
    <t>78 2 00 00000</t>
  </si>
  <si>
    <t>Основное мероприятие "Обеспечение государственных гарантий прав граждан на получение общедоступного и бесплатного дошкольного, начального, основного, среднего общего образования в муниципальных общеобразовательных организациях БМР"</t>
  </si>
  <si>
    <t>78 2 01 00000</t>
  </si>
  <si>
    <t>Обеспечение деятельности подведомственных муниципальных общеобразовательных учреждений (школы-детские сады, школы начальные, неполные средние и средние)</t>
  </si>
  <si>
    <t>78 2 01 99060</t>
  </si>
  <si>
    <t>78 2 01 9906К</t>
  </si>
  <si>
    <t>Обеспечение образовательной деятельности муниципальных общеобразовательных учреждений</t>
  </si>
  <si>
    <t>78 2 01 77000</t>
  </si>
  <si>
    <t>Финансовое обеспечение образовательной деятельности муниципальных общеобразовательных учреждений (в части повышения оплаты труда отдельным категориям работников бюджетной сферы с 1 июня 2020 года)</t>
  </si>
  <si>
    <t>78 2 01 7701Д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</si>
  <si>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</si>
  <si>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78 2 01 L3030</t>
  </si>
  <si>
    <t>Основное мероприятие "Обеспечение государственных гарантий прав граждан на получение общедоступного и бесплатного дополнительного образования в муниципальных организациях дополнительного образования детей БМР"</t>
  </si>
  <si>
    <t>78 2 02 00000</t>
  </si>
  <si>
    <t>Обеспечение деятельности подведомственных учреждений дополнительного образования (учреждения по внешкольной работе с детьми)</t>
  </si>
  <si>
    <t>78 2 02 99070</t>
  </si>
  <si>
    <t>78 2 02 9907К</t>
  </si>
  <si>
    <t>Основное мероприятие "Организация и проведение ГИА и ЕГЭ"</t>
  </si>
  <si>
    <t>78 2 03 00000</t>
  </si>
  <si>
    <t>78 2 03 Z0000</t>
  </si>
  <si>
    <t>Основное мероприятие "Мониторинг качества общего и дополнительного образования"</t>
  </si>
  <si>
    <t>78 2 04 00000</t>
  </si>
  <si>
    <t>78 2 04 Z0000</t>
  </si>
  <si>
    <t>Основное мероприятие "Создание современных условий обучения в муниципальных образовательных организациях и иные расходы"</t>
  </si>
  <si>
    <t>78 2 07 00000</t>
  </si>
  <si>
    <t>Проведение капитального и текущего ремонтов муниципальных образовательных организаций</t>
  </si>
  <si>
    <t>78 2 07 72Г00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</si>
  <si>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</si>
  <si>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78 2 07 S2Г00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</si>
  <si>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</si>
  <si>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78 2 07 L2550</t>
  </si>
  <si>
    <t>78 2 07 79990</t>
  </si>
  <si>
    <t>78 2 07 99080</t>
  </si>
  <si>
    <t>78 2 07 9908К</t>
  </si>
  <si>
    <t>Основное мероприятие "Организация питания, приобретение продуктов питания и молока в общеобразовательных организациях"</t>
  </si>
  <si>
    <t>78 2 08 00000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</si>
  <si>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</si>
  <si>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78 2 08 77200</t>
  </si>
  <si>
    <t>Организация питания, приобретение продуктов питания и молока в общеобразовательных организациях</t>
  </si>
  <si>
    <t>78 2 08 99090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</si>
  <si>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</si>
  <si>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78 2 08 L3040</t>
  </si>
  <si>
    <t>Основное мероприятие "Обеспечение сохранения достигнутых показателей повышения оплаты труда педагогическим работникам дополнительного образования МАУДО ЦДО"</t>
  </si>
  <si>
    <t>78 2 11 00000</t>
  </si>
  <si>
    <t>Обеспечение сохранения достигнутых показателей повышения оплаты труда отдельных категорий работников бюджетной сферы</t>
  </si>
  <si>
    <t>78 2 11 72500</t>
  </si>
  <si>
    <t>Обеспечение сохранения достигнутых показателей повышения оплаты труда отдельных категорий ра-ботников бюджетной сферы (в части повышения оплаты труда отдельным категориям работников бюджетной сферы с 1 июня 2020 года)</t>
  </si>
  <si>
    <t>78 2 11 7251Д</t>
  </si>
  <si>
    <t>Сохранение достигнутых показателей повышения оплаты труда отдельных категорий работников бюджетной сферы за счет средств местного бюджета</t>
  </si>
  <si>
    <t>78 2 11 S2500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</si>
  <si>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июня 2020 года) за счет средств местного бюджета</t>
  </si>
  <si>
    <t>78 2 11 S251Д</t>
  </si>
  <si>
    <t>Основное мероприятие "Обеспечение персонифицированного финансирования дополнительного образования детей"</t>
  </si>
  <si>
    <t>78 2 13 00000</t>
  </si>
  <si>
    <t>78 2 13 Z0000</t>
  </si>
  <si>
    <t>Основное мероприятие "Обеспечение финансирования Центров цифрового и гуманитарного профилей "Точка роста"</t>
  </si>
  <si>
    <t>78 2 15 00000</t>
  </si>
  <si>
    <t>78 2 15 Z0000</t>
  </si>
  <si>
    <t>Основное мероприятие "Совершенствование спортивной инфраструктуры образовательных организаций"</t>
  </si>
  <si>
    <t>78 2 16 00000</t>
  </si>
  <si>
    <t>Создание универсальных спортивно-оздоровительных площадок на территории общеобразовательных организаций</t>
  </si>
  <si>
    <t>78 2 16 72910</t>
  </si>
  <si>
    <t>Совершенствование спортивной инфраструктуры образовательных организаций</t>
  </si>
  <si>
    <t>78 2 16 99100</t>
  </si>
  <si>
    <t>Основное мероприятие "Обновление инфраструктуры сельских общеобразовательных организаций (в целях выполнения задач федерального проекта "Современная школа")"</t>
  </si>
  <si>
    <t>78 2 Е1 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</si>
  <si>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</si>
  <si>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78 2 Е1 51690</t>
  </si>
  <si>
    <t>Создание условий для центров образования цифрового и гуманитарного профилей (за счет средств местного бюджета)</t>
  </si>
  <si>
    <t>78 2 Е1 Н1690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</si>
  <si>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</t>
  </si>
  <si>
    <t>78 2 Е1 U1130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</si>
  <si>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(в целях выполнения задач федерального проекта "Успех каждого ребенка")</t>
  </si>
  <si>
    <t>78 2 E2 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</si>
  <si>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</si>
  <si>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78 2 E2 50970</t>
  </si>
  <si>
    <t>Создание в общеобразовательных организациях, расположенных в сельской местности, условий для занятий физической культурой и спортом (за счет средств местного бюджета)</t>
  </si>
  <si>
    <t>78 2 E2 H0970</t>
  </si>
  <si>
    <t>Подпрограмма "Одаренные дети Балаковского муниципального района"</t>
  </si>
  <si>
    <t>78 3 00 00000</t>
  </si>
  <si>
    <t>Основное мероприятие "Проведение муниципальных конкурсов детского и юношеского творчества, муниципального тура предметных олимпиад"</t>
  </si>
  <si>
    <t>78 3 01 00000</t>
  </si>
  <si>
    <t>78 3 01 Z0000</t>
  </si>
  <si>
    <t>Основное мероприятие "Поощрение и поддержка одаренных детей, педагогов, работающих с одаренными детьми, проведение муниципальных этапов всероссийских конкурсов "Учитель года", "Педагогический дебют", муниципального мероприятия, посвященного  дню учителя"</t>
  </si>
  <si>
    <t>78 3 02 00000</t>
  </si>
  <si>
    <t>78 3 02 Z0000</t>
  </si>
  <si>
    <t>Подпрограмма "Обеспечение условий безопасности муниципальных учреждений, подведомственных комитету образования администрации Балаковского муниципального района"</t>
  </si>
  <si>
    <t>78 4 00 00000</t>
  </si>
  <si>
    <t>Основное мероприятие "Мероприятия направленные на предупреждение пожаров и их ликвидацию в учреждениях образования"</t>
  </si>
  <si>
    <t>78 4 02 00000</t>
  </si>
  <si>
    <t>78 4 02 Z0000</t>
  </si>
  <si>
    <t>Мероприятия направленные на предупреждение пожаров и их ликвидацию в учреждениях образования</t>
  </si>
  <si>
    <t>Основное мероприятие "Мероприятия по предупреждению терроризма"</t>
  </si>
  <si>
    <t>78 4 03 00000</t>
  </si>
  <si>
    <t>78 4 03 Z0000</t>
  </si>
  <si>
    <t>Основное мероприятие "Мероприятия по энергосбережению и повышению энергоэффективности теплоснабжения в образовательных учреждений"</t>
  </si>
  <si>
    <t>78 4 04 00000</t>
  </si>
  <si>
    <t>78 4 04 Z0000</t>
  </si>
  <si>
    <t>Подпрограмма "Организация отдыха, оздоровления и занятости детей и подростков"</t>
  </si>
  <si>
    <t>78 5 00 00000</t>
  </si>
  <si>
    <t>Основное мероприятие "Подготовка к летнему оздоровительному сезону оздоровительных (профильных) центров"</t>
  </si>
  <si>
    <t>78 5 01 00000</t>
  </si>
  <si>
    <t>Реализация мероприятий по подготовке к летнему оздоровительному сезону ДОЦ</t>
  </si>
  <si>
    <t>78 5 01 93170</t>
  </si>
  <si>
    <t>Основное мероприятие "Обеспечение гарантий детей и подростков"</t>
  </si>
  <si>
    <t>78 5 05 00000</t>
  </si>
  <si>
    <t xml:space="preserve">Обеспечение деятельности подведомственных учреждений </t>
  </si>
  <si>
    <t>78 5 05 09900</t>
  </si>
  <si>
    <t>78 5 05 0990К</t>
  </si>
  <si>
    <t>Основное мероприятие "Создание современных условий оздоровления в детских оздоровительных центрах и иные расходы"</t>
  </si>
  <si>
    <t>78 5 06 00000</t>
  </si>
  <si>
    <t>78 5 06 Z0000</t>
  </si>
  <si>
    <t>Подпрограмма "Развитие кадрового потенциала в образовательных организациях"</t>
  </si>
  <si>
    <t>78 6  00 00000</t>
  </si>
  <si>
    <t>Основное мероприятие "Денежные выплаты молодым специалистам учреждений образования и их наставникам"</t>
  </si>
  <si>
    <t>78 6 01 00000</t>
  </si>
  <si>
    <t>78 6 01 Z0000</t>
  </si>
  <si>
    <t>Подпрограмма "Координация работы и организационное сопровождение системы образования"</t>
  </si>
  <si>
    <t>78 7 00 00000</t>
  </si>
  <si>
    <t>Основное мероприятие "Обеспечение эффективного управления развитием муниципальной системы образования на территории БМР"</t>
  </si>
  <si>
    <t>78 7 01 00000</t>
  </si>
  <si>
    <t>Расходы на обеспечение деятельности центрального аппарата</t>
  </si>
  <si>
    <t>78 7 01 02040</t>
  </si>
  <si>
    <t>Расходы на выплаты персоналу государственных (муниципальных) органов</t>
  </si>
  <si>
    <t>120</t>
  </si>
  <si>
    <t>Компенсация 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</si>
  <si>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78 7 01 77900</t>
  </si>
  <si>
    <t>Основное мероприятие "Обеспечение эффективного функционирования системы финансового обеспечения учреждений, подведомственных комитету образования администрации БМР"</t>
  </si>
  <si>
    <t>78 7 02 00000</t>
  </si>
  <si>
    <t>Обеспечение деятельности казенных учреждений</t>
  </si>
  <si>
    <t>78 7 02 93990</t>
  </si>
  <si>
    <t>Уплата земельного налога, налога на имущество и транспортного налога казенными учреждениями</t>
  </si>
  <si>
    <t>78 7 02 94990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</si>
  <si>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</si>
  <si>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78 7 02 77800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</si>
  <si>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</si>
  <si>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78 7 02 77300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</si>
  <si>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</si>
  <si>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79 0 00 00000</t>
  </si>
  <si>
    <t>Подпрограмма "Развитие молодежной политики на территории Балаковского муниципального района"</t>
  </si>
  <si>
    <t>79 2 00 00000</t>
  </si>
  <si>
    <t>Основное мероприятие "Реализация молодежной политики на территории БМР"</t>
  </si>
  <si>
    <t>79 2 01 00000</t>
  </si>
  <si>
    <t>79 2 01 Z0000</t>
  </si>
  <si>
    <t>Основное мероприятие "Организация временного трудоустройства подростков в возрасте 14-17 лет"</t>
  </si>
  <si>
    <t>79 2 02 00000</t>
  </si>
  <si>
    <t>79 2 02 Z0000</t>
  </si>
  <si>
    <t>Подпрограмма "Развитие туризма на территории Балаковского муниципального района"</t>
  </si>
  <si>
    <t>79 3 00 00000</t>
  </si>
  <si>
    <t>Основное мероприятие "Развитие туризма на территории Балаковского муниципального района"</t>
  </si>
  <si>
    <t>79 3 01 00000</t>
  </si>
  <si>
    <t>79 3 01 Z0000</t>
  </si>
  <si>
    <t>Подпрограмма "Развитие кадрового потенциала учреждений, подведомственных отделу по спорту, физической культуре, молодёжной политике  и туризму администрации Балаковского муниципального района"</t>
  </si>
  <si>
    <t>79 5 00 00000</t>
  </si>
  <si>
    <t>Денежные выплаты молодым специалистам учреждений в области спорта</t>
  </si>
  <si>
    <t>79 5 01 00000</t>
  </si>
  <si>
    <t>79 5 01 Z0000</t>
  </si>
  <si>
    <t>Подпрограмма "Профилактика терроризма в учреждениях, подведомственных отделу по спорту, физической культуре, молодежной политике и туризму администрации Балаковского муниципального района"</t>
  </si>
  <si>
    <t>79 6 00 00000</t>
  </si>
  <si>
    <t>Основное мероприятие "Оборудование кнопками экстренного вызова полиции"</t>
  </si>
  <si>
    <t>79 6 01 00000</t>
  </si>
  <si>
    <t>79 6 01 Z0000</t>
  </si>
  <si>
    <t>Подпрограмма "Комплексные меры противодействия незаконному обороту наркотических средств в учреждениях спорта, физической культуры и молодежной политики"</t>
  </si>
  <si>
    <t>79 7 00 00000</t>
  </si>
  <si>
    <t>Основное мероприятие "Мероприятия, направленные на профилактику употребления наркотических и токсических веществ"</t>
  </si>
  <si>
    <t>79 7 01 00000</t>
  </si>
  <si>
    <t>79 7 01 Z0000</t>
  </si>
  <si>
    <t>Подпрограмма "Деятельность учреждений спорта, физической культуры и молодежной политики Балаковского муниципального района по профилактике правонарушений"</t>
  </si>
  <si>
    <t>79 8 00 00000</t>
  </si>
  <si>
    <t>Основное мероприятие "Организация и проведение спортивно - массовых мероприятий"</t>
  </si>
  <si>
    <t>79 8 02 00000</t>
  </si>
  <si>
    <t>79 8 02 Z0000</t>
  </si>
  <si>
    <t>Подпрограмма "Координация работы в области спорта, молодежной политики, физической культуры и туризма на территории Балаковского муниципального района"</t>
  </si>
  <si>
    <t>79 9 00 00000</t>
  </si>
  <si>
    <t>Основное мероприятие "Координация работы дополнительного образования в области спорта, физической культуры, молодежной политики и туризма"</t>
  </si>
  <si>
    <t>79 9 01 00000</t>
  </si>
  <si>
    <t>79 9 01 02040</t>
  </si>
  <si>
    <t>Уплата земельного налога, налога на имущество и транспортного налога органами местного самоуправления</t>
  </si>
  <si>
    <t>79 9 01 02300</t>
  </si>
  <si>
    <t>Основное мероприятие "Проведение спортивно-массовых мероприятий"</t>
  </si>
  <si>
    <t>79 9 02 00000</t>
  </si>
  <si>
    <t>79 9 02 Z0000</t>
  </si>
  <si>
    <t>Подпрограмма "Развитие спорта, физической культуры на территории БМР"</t>
  </si>
  <si>
    <t>79 A 00 00000</t>
  </si>
  <si>
    <t>Укрепление материально-технической базы учреждений, ремонт, строительство и реконструкция спортивных объектов</t>
  </si>
  <si>
    <t>79 А 01 00000</t>
  </si>
  <si>
    <t>79 А 01 79990</t>
  </si>
  <si>
    <t>79 А 01 Z0000</t>
  </si>
  <si>
    <t>Участие в областных соревнованиях, спартакиадах, турнирах</t>
  </si>
  <si>
    <t>79 А 03 00000</t>
  </si>
  <si>
    <t>79 А 03 Z0000</t>
  </si>
  <si>
    <t>Основное мероприятие "Обеспечение деятельности подведомственных учреждений в рамках спортивной подготовки спортсменов"</t>
  </si>
  <si>
    <t>79 A 06 00000</t>
  </si>
  <si>
    <t>79 A 06 Z0000</t>
  </si>
  <si>
    <t>79 A 06 Z000К</t>
  </si>
  <si>
    <t>Муниципальная программа "Развитие культуры Балаковского муниципального района"</t>
  </si>
  <si>
    <t>80 0 00 00000</t>
  </si>
  <si>
    <t>Подпрограмма "Развитие учреждений культуры Балаковского муниципального района"</t>
  </si>
  <si>
    <t>80 1 00 00000</t>
  </si>
  <si>
    <t>Основное мероприятие "Обеспечение сохранения достигнутых показателей повышения оплаты труда отдельным категориям работников бюджетной сферы"</t>
  </si>
  <si>
    <t>80 1 11 00000</t>
  </si>
  <si>
    <t>80 1 11 72500</t>
  </si>
  <si>
    <t>Межбюджетные трансферты</t>
  </si>
  <si>
    <t>500</t>
  </si>
  <si>
    <t>Иные межбюджетные трансферты</t>
  </si>
  <si>
    <t>540</t>
  </si>
  <si>
    <t>Обеспечение сохранения достигнутых  показателей повышения оплаты труда отдельных категорий работников бюджетной сферы (в части повышение оплаты труда отдельным категориям работников бюджетной сферы с 1 июня 2020 года)</t>
  </si>
  <si>
    <t>80 1 11 7251Д</t>
  </si>
  <si>
    <t>Подпрограмма "Развитие системы дополнительного образования в сфере культуры и искусства"</t>
  </si>
  <si>
    <t>80 3 00 00000</t>
  </si>
  <si>
    <t>Основное мероприятие "Мероприятия по оказанию муниципальных услуг физическим и (или) юридическим лицам в рамках муниципального задания"</t>
  </si>
  <si>
    <t>80 3 01 00000</t>
  </si>
  <si>
    <t>80 3 01 09900</t>
  </si>
  <si>
    <t>80 3 01 0990К</t>
  </si>
  <si>
    <t>Основное мероприятие "Укрепление материально-технической базы"</t>
  </si>
  <si>
    <t>80 3 02 00000</t>
  </si>
  <si>
    <t>Проведение капитального и текущего ремонта здания учреждений, другие расходы</t>
  </si>
  <si>
    <t>80 3 02 09800</t>
  </si>
  <si>
    <t>80 3 02 79990</t>
  </si>
  <si>
    <t>Основное мероприятие "Организация и проведение мероприятий, посвященных государственным праздникам, значимым событиям в обществе, российской культуре и развитию культурного сотрудничества"</t>
  </si>
  <si>
    <t>80 3 03 00000</t>
  </si>
  <si>
    <t>80 3 03 Z0000</t>
  </si>
  <si>
    <t>80 3 07 00000</t>
  </si>
  <si>
    <t>80 3 07 72500</t>
  </si>
  <si>
    <t>80 3 07 7251Д</t>
  </si>
  <si>
    <t>80 3 07 S2500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</si>
  <si>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повышение оплаты труда отдельным категориям работников бюджетной сферы с 1 июня 2020 года) за счет средств местного бюджета</t>
  </si>
  <si>
    <t>80 3 07 S251Д</t>
  </si>
  <si>
    <t>Подпрограмма "Деятельность учреждений культуры Балаковского муниципального района по профилактике правонарушений"</t>
  </si>
  <si>
    <t>80 4 00 00000</t>
  </si>
  <si>
    <t>Основное мероприятие "Оборудование учреждений системой видеонаблюдения"</t>
  </si>
  <si>
    <t>80 4 01 00000</t>
  </si>
  <si>
    <t>80 4 01 Z0000</t>
  </si>
  <si>
    <t>Подпрограмма "Координация работы и организационное сопровождение в сфере культуры"</t>
  </si>
  <si>
    <t>80 6 00 00000</t>
  </si>
  <si>
    <t>Основное мероприятие "Осуществление полномочий главного распорядителя средств районного бюджета БМР, предусмотренных для отрасли "Культура" и обеспечение руководства и управления муниципальными учреждениями культуры"</t>
  </si>
  <si>
    <t>80 6 01 00000</t>
  </si>
  <si>
    <t>80 6 01 02040</t>
  </si>
  <si>
    <t>Подпрограмма "Развитие библиотечной системы на территории Балаковского муниципального района"</t>
  </si>
  <si>
    <t>80 7 00 00000</t>
  </si>
  <si>
    <t>80 7 01  00000</t>
  </si>
  <si>
    <t>80 7 01 09900</t>
  </si>
  <si>
    <t>80 7 01 0990К</t>
  </si>
  <si>
    <t>Основное мероприятие "Комплектование книжных фондов библиотек, подписка"</t>
  </si>
  <si>
    <t>80 7 04 00000</t>
  </si>
  <si>
    <t>Подписка</t>
  </si>
  <si>
    <t>80 7 04 01К00</t>
  </si>
  <si>
    <t>Основное мероприятие "Подключение муниципальных общедоступных библиотек к информационно-телекоммуникационной сети Интернет и развитие библиотечного дела с учетом задачи расширения информационных технологий и оцифровки"</t>
  </si>
  <si>
    <t>80 7 05 00000</t>
  </si>
  <si>
    <t>Государственная поддержка отрасли культуры (подключение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</si>
  <si>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80 7 05 L5193</t>
  </si>
  <si>
    <t>80 7 06 00000</t>
  </si>
  <si>
    <t>80 7 06 Z0000</t>
  </si>
  <si>
    <t>Основное мероприятие "Осуществление отдельных мероприятий по решению учредителя"</t>
  </si>
  <si>
    <t>80 7 09 00000</t>
  </si>
  <si>
    <t>80 7 09 Z0000</t>
  </si>
  <si>
    <t>Основное мероприятие "Обеспечение сохранения достигнутых показателей повышения оплаты труда  отдельным категориям работников бюджетной сферы"</t>
  </si>
  <si>
    <t>80 7 10 00000</t>
  </si>
  <si>
    <t>80 7 10 72500</t>
  </si>
  <si>
    <t>80 7 10 7251Д</t>
  </si>
  <si>
    <t>80 7 10 S2500</t>
  </si>
  <si>
    <t>80 7 10 S251Д</t>
  </si>
  <si>
    <t>Муниципальная программа "АПК Безопасный город" на территории Балаковского муниципального района"</t>
  </si>
  <si>
    <t>81 0 00 00000</t>
  </si>
  <si>
    <t>Подпрограмма "Обеспечение мероприятий по построению и развитию АПК "Безопасный город" на территории Балаковского муниципального района"</t>
  </si>
  <si>
    <t>81 1 00 00000</t>
  </si>
  <si>
    <t>Основное мероприятие "Техническое оснащение пункта управления АПК "Безопасный город" средствами управления, связи и оповещения"</t>
  </si>
  <si>
    <t>81 1 02 00000</t>
  </si>
  <si>
    <t>81 1 02 Z0000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</si>
  <si>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</si>
  <si>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82 0 00 00000</t>
  </si>
  <si>
    <t>Подпрограмма "Ремонт и содержание дорог общего пользования местного значения и сооружений Балаковского муниципального района"</t>
  </si>
  <si>
    <t>82 2 00 00000</t>
  </si>
  <si>
    <t>Основное мероприятие "Обеспечение капитального ремонта и ремонта автомобильных дорог общего пользования местного значения муниципальных районов области"</t>
  </si>
  <si>
    <t>82 2 05 00000</t>
  </si>
  <si>
    <t>Обеспечение капитального ремонта и ремонта автомобильных дорог общего пользования местного значения муниципальных районов области  за счет средств областного дорожного фонда</t>
  </si>
  <si>
    <t>82 2 05 D7160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</si>
  <si>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(дороги, прилегающие к Быково-Отрогскому МО)</t>
  </si>
  <si>
    <t>82 2 05 D7162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</si>
  <si>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(дороги, прилегающие к Натальинскому МО)</t>
  </si>
  <si>
    <t>82 2 05 D7163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</si>
  <si>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(в границах Быково-Отрогского МО)</t>
  </si>
  <si>
    <t>82 2 05 D7164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</si>
  <si>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(в границах Натальинского МО)</t>
  </si>
  <si>
    <t>82 2 05 D7165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</si>
  <si>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и средств местного бюджета</t>
  </si>
  <si>
    <t>82 2 05 S7160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</si>
  <si>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(дороги, прилегающие к Быково-Отрогскому МО)</t>
  </si>
  <si>
    <t>82 2 05 S7162</t>
  </si>
  <si>
    <t>Обеспечение капитального ремонта и  ремонта автомобильных дорог общего пользования местного значения муниципальных районов области за счет средств муниципального дорожного фонда (дороги, прилегающие к Натальинскому МО)</t>
  </si>
  <si>
    <t>82 2 05 S7163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</si>
  <si>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(в границах Быково-Отрогского МО)</t>
  </si>
  <si>
    <t>82 2 05 S7164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</si>
  <si>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(в границах Натальинского МО)</t>
  </si>
  <si>
    <t>82 2 05 S7165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</si>
  <si>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местного бюджета (дороги, прилегающие к населенным пунктам Быково-Отрогского МО)</t>
  </si>
  <si>
    <t>82 2 05 S7166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</si>
  <si>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</si>
  <si>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84 0 00 00000</t>
  </si>
  <si>
    <t>Подпрограмма "Повышение заработной платы работникам отдельных муниципальных  учреждений Балаковского муниципального района"</t>
  </si>
  <si>
    <t>84 1  00 00000</t>
  </si>
  <si>
    <t>Основное мероприятие "Повышение заработной платы работникам отдельных муниципальных учреждений Балаковского муниципального района"</t>
  </si>
  <si>
    <t>84 1 01 00000</t>
  </si>
  <si>
    <t>Обеспечение повышения оплаты труда некоторых категорий работников муниципальных учреждений</t>
  </si>
  <si>
    <t>84 1 01 72300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</si>
  <si>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</si>
  <si>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84 1 01 S2300</t>
  </si>
  <si>
    <t>Основное мероприятие "Обеспечение уровня минимального размера оплаты труда"</t>
  </si>
  <si>
    <t>84 1 02 00000</t>
  </si>
  <si>
    <t>84 1 02 72300</t>
  </si>
  <si>
    <t>84 1 02 S2300</t>
  </si>
  <si>
    <t>Муниципальная программа "Обеспечение населения жильем на территории Балаковского муниципального района в 2019-2022 годах"</t>
  </si>
  <si>
    <t>85 0 00 00000</t>
  </si>
  <si>
    <t>Подпрограмма "Переселение граждан из аварийного жилищного фонда города Балаково Балаковского муниципального района в рамках переданных полномочий"</t>
  </si>
  <si>
    <t>85 1 00 00000</t>
  </si>
  <si>
    <t>Основное мероприятие "Приобретение жилых помещений для переселения граждан из аварийного жилищного фонда"</t>
  </si>
  <si>
    <t>85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</si>
  <si>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</si>
  <si>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85 1 F3 67483</t>
  </si>
  <si>
    <t>Капитальные вложения в объекты государственной (муниципальной) собственности</t>
  </si>
  <si>
    <t>400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</si>
  <si>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</si>
  <si>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</si>
  <si>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</si>
  <si>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85 1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</si>
  <si>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</si>
  <si>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85 1 F3 6748S</t>
  </si>
  <si>
    <t>Обеспечение мероприятий, связанных с оплатой дополнительных квадратных метров, при переселении граждан из аварийного жилищного фонда (в рамках достижения соответствующих задач федерального проекта)</t>
  </si>
  <si>
    <t>85 1 F3 Н7485</t>
  </si>
  <si>
    <t>Основное мероприятие " Реализация мероприятий по переселению граждан из аварийного жилищного фонда"</t>
  </si>
  <si>
    <t>85 1 02 00000</t>
  </si>
  <si>
    <t>Реализация мероприятий по переселению граждан из аварийного жилищного фонда за счет средств резервного фонда Правительства Российской Федерации</t>
  </si>
  <si>
    <t>85 1 02 58220</t>
  </si>
  <si>
    <t>85 1 02 L8220</t>
  </si>
  <si>
    <t>Подпрограмма "Обеспечение жильем молодых семей на территории Балаковского муниципального района"</t>
  </si>
  <si>
    <t>85 2 00 00000</t>
  </si>
  <si>
    <t>Основное мероприятие "Выдача молодым семьям свидетельств о праве на получение социальной выплаты на приобретение стандартного жилья или строительство индивидуального жилого дома"</t>
  </si>
  <si>
    <t>85 2 01 00000</t>
  </si>
  <si>
    <t>Реализация мероприятий по обеспечению жильем молодых семей</t>
  </si>
  <si>
    <t>85 2 01 L4970</t>
  </si>
  <si>
    <t>Социальные выплаты гражданам, кроме публичных нормативных социальных выплат</t>
  </si>
  <si>
    <t>Реализация мероприятий по обеспечению жильем молодых семей (в рамках достижения соответствующих задач федерального проекта)</t>
  </si>
  <si>
    <t>85 2 01 U0220</t>
  </si>
  <si>
    <t>Выполнение функций органами местного самоуправления</t>
  </si>
  <si>
    <t>11 0 00 00000</t>
  </si>
  <si>
    <t>Обеспечение деятельности представительных органов местного самоуправления</t>
  </si>
  <si>
    <t>11 1 00 00000</t>
  </si>
  <si>
    <t>11 1 00 02040</t>
  </si>
  <si>
    <t>11 1 00 02300</t>
  </si>
  <si>
    <t>Расходы на обеспечение деятельности председателя контрольно-счетной палаты</t>
  </si>
  <si>
    <t>11 1 00 02250</t>
  </si>
  <si>
    <t>Обеспечение деятельности исполнительных органов местного самоуправления</t>
  </si>
  <si>
    <t>11 2 00 00000</t>
  </si>
  <si>
    <t>Расходы на обеспечение деятельности главы района (муниципального образования)</t>
  </si>
  <si>
    <t>11 2 00 02030</t>
  </si>
  <si>
    <t>11 2 00 02040</t>
  </si>
  <si>
    <t>320</t>
  </si>
  <si>
    <t>Обеспечение деятельности муниципальных учреждений</t>
  </si>
  <si>
    <t>12 0 00 00000</t>
  </si>
  <si>
    <t>Казенные учреждения</t>
  </si>
  <si>
    <t>12 1 00 00000</t>
  </si>
  <si>
    <t>12 1 00 93990</t>
  </si>
  <si>
    <t>Исполнение судебных актов</t>
  </si>
  <si>
    <t>830</t>
  </si>
  <si>
    <t>12 1 00 9399К</t>
  </si>
  <si>
    <t>12 1 00 94990</t>
  </si>
  <si>
    <t>Расходы по исполнению отдельных обязательств</t>
  </si>
  <si>
    <t>13 0 00 00000</t>
  </si>
  <si>
    <t>Исполнение судебных решений, не связанных с погашением кредиторской задолженности</t>
  </si>
  <si>
    <t>13 2 00 00000</t>
  </si>
  <si>
    <t>Расходы по исполнительным листам, решениям судебных органов</t>
  </si>
  <si>
    <t>13 2 00 00002</t>
  </si>
  <si>
    <t>Средства резервных фондов</t>
  </si>
  <si>
    <t>13 3 00 00000</t>
  </si>
  <si>
    <t>Средства, выделяемые из резервного фонда местной администрации</t>
  </si>
  <si>
    <t>13 3 00 00003</t>
  </si>
  <si>
    <t>Внепрограммные мероприятия</t>
  </si>
  <si>
    <t>13 4 00 00000</t>
  </si>
  <si>
    <t>Погашение кредиторской задолженности прошлых лет за исключением обеспечения деятельности органов местного самоуправления</t>
  </si>
  <si>
    <t>13 4 00 00001</t>
  </si>
  <si>
    <t>Взносы в ассоциации</t>
  </si>
  <si>
    <t>13 4 00 00006</t>
  </si>
  <si>
    <t>Муниципальная поддержка в сфере культуры, кинематографии и средств массовой информации</t>
  </si>
  <si>
    <t>13 4 00 00007</t>
  </si>
  <si>
    <t>Восстановление плотин, находящихся на территории сельских поселений, входящих в состав БМР</t>
  </si>
  <si>
    <t>13 4 00 00008</t>
  </si>
  <si>
    <t>Взносы на проведение капитального ремонта общего имущества многоквартирных домов</t>
  </si>
  <si>
    <t>13 4 00 00010</t>
  </si>
  <si>
    <t>Закупка товаров, работ  и услуг для государственных (муниципальных) нужд</t>
  </si>
  <si>
    <t>Выполнение других обязательств органами местного самоуправления</t>
  </si>
  <si>
    <t>13 4 00 00011</t>
  </si>
  <si>
    <t>Выполнение других обязательств муниципальными учреждениями</t>
  </si>
  <si>
    <t>13 4 00 00012</t>
  </si>
  <si>
    <t xml:space="preserve">Иные закупки товаров, работ и услуг для обеспечения государственных (муниципальных) нужд </t>
  </si>
  <si>
    <t>13 4 00 0001К</t>
  </si>
  <si>
    <t>Погашение кредиторской задолженности прошлых лет за выполненные работы (услуги) в рамках исполнения переданных полномочий</t>
  </si>
  <si>
    <t>13 4 00 09101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</si>
  <si>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</si>
  <si>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13 4 00 78600</t>
  </si>
  <si>
    <t xml:space="preserve">600 </t>
  </si>
  <si>
    <t>13 4 00 79990</t>
  </si>
  <si>
    <t>Обслуживание долговых обязательств</t>
  </si>
  <si>
    <t>14 0 00 00000</t>
  </si>
  <si>
    <t>Процентные платежи по муниципальному долгу</t>
  </si>
  <si>
    <t>14 0 00 06500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</si>
  <si>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</si>
  <si>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</si>
  <si>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</si>
  <si>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</si>
  <si>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Процентные платежи по бюджетным кредитам, привлеченным в 2012 году</t>
  </si>
  <si>
    <t>14 0 00 06600</t>
  </si>
  <si>
    <t>Процентные платежи по бюджетным кредитам, привлеченным на пополнение остатков средств на счетах бюджета</t>
  </si>
  <si>
    <t>14 0 00 06900</t>
  </si>
  <si>
    <t>Процентные платежи по бюджетным кредитам, привлеченным в 2019 году</t>
  </si>
  <si>
    <t>14 0 00 07200</t>
  </si>
  <si>
    <t>Предоставление межбюджетных трансфертов</t>
  </si>
  <si>
    <t>15 0 00 00000</t>
  </si>
  <si>
    <t>Предоставление межбюджетных трансфертов нижестоящим бюджетам</t>
  </si>
  <si>
    <t>15 2 00 00000</t>
  </si>
  <si>
    <t>Предоставление межбюджетных трансфертов нижестоящим бюджетам на исполнение переданных полномочий муниципального района</t>
  </si>
  <si>
    <t>15 2 01 00000</t>
  </si>
  <si>
    <t>Иные межбюджетные трансферты на исполнение переданных полномочий по газоснабжению населения</t>
  </si>
  <si>
    <t>15 2 01 09104</t>
  </si>
  <si>
    <t>Иные межбюджетные трансферты на осуществление переданных полномочий по обеспечению безопасности людей на водных объектах, охране их жизни и здоровья</t>
  </si>
  <si>
    <t>15 2 01 09120</t>
  </si>
  <si>
    <t>Иные межбюджетные трансферты на осуществление переданных полномочий по утверждению генеральных планов поселения, правил землепользования и застройки</t>
  </si>
  <si>
    <t>15 2 01 09121</t>
  </si>
  <si>
    <t>Иные межбюджетные трансферты на осуществление переданных полномочий по созданию условий для реализации мер, направленных на укрепление межнационального и межконфессионального согласия</t>
  </si>
  <si>
    <t>15 2 01 09123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</si>
  <si>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Быково-Отрогского муниципального образования</t>
  </si>
  <si>
    <t>15 2 01 Д0001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</si>
  <si>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вне границ населенных пунктов в границах муниципального района (дороги, прилегающие к Быково-Отрогскому муниципальному образованию)</t>
  </si>
  <si>
    <t>15 2 01 Д0002</t>
  </si>
  <si>
    <t xml:space="preserve"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Натальинского муниципального образования
</t>
  </si>
  <si>
    <t>15 2 01 Д0003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</si>
  <si>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вне границ населенных пунктов в границах муниципального района (дороги, прилегающие к Натальинскому муниципальному образованию)</t>
  </si>
  <si>
    <t>15 2 01 Д0004</t>
  </si>
  <si>
    <t>Иные межбюджетные трансферты на осуществление переданных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</t>
  </si>
  <si>
    <t>15 2 01 09131</t>
  </si>
  <si>
    <t>Предоставление межбюджетных трансфертов нижестоящим бюджетам, не связанных с передачей полномочий</t>
  </si>
  <si>
    <t>15 2  02 00000</t>
  </si>
  <si>
    <t>Иные межбюджетные трансферты на поддержку мер по обеспечению сбалансированности бюджетов поселений Балаковского муниципального района</t>
  </si>
  <si>
    <t>15 2 02 09102</t>
  </si>
  <si>
    <t>Иные межбюджетные трансферты на мероприятия в сфере коммунального хозяйства</t>
  </si>
  <si>
    <t>15 2  02 09135</t>
  </si>
  <si>
    <t>Иные межбюджетные трансферты на мероприятия в сфере дорожного хозяйства</t>
  </si>
  <si>
    <t>15 2 02 09136</t>
  </si>
  <si>
    <t>Иные межбюджетные трансферты на погашение задолженности прошлых лет за выполненные работы (услуги) в рамках исполнения переданных полномочий</t>
  </si>
  <si>
    <t>15 2 02 09200</t>
  </si>
  <si>
    <t>15 2  02 79990</t>
  </si>
  <si>
    <t>Осуществление переданных полномочий от других бюджетов бюджетной системы РФ</t>
  </si>
  <si>
    <t>88 0 00 00000</t>
  </si>
  <si>
    <t>Осуществление переданных полномочий за счет субвенций, субсидий и межбюджетных трансфертов из федерального бюджета</t>
  </si>
  <si>
    <t>88 1 00 00000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</si>
  <si>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</si>
  <si>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88 1 00 51200</t>
  </si>
  <si>
    <t>Осуществление переданных полномочий за счет субвенций, субсидий и межбюджетных трансфертов из областного бюджета</t>
  </si>
  <si>
    <t>88 2 00 00000</t>
  </si>
  <si>
    <t>Исполнение государственных полномочий по расчету и предоставлению дотаций поселениям</t>
  </si>
  <si>
    <t>88 2 00 76100</t>
  </si>
  <si>
    <t>Дотации</t>
  </si>
  <si>
    <t>510</t>
  </si>
  <si>
    <t>Осуществление отдельных государственных полномочий по государственному управлению охраной труда</t>
  </si>
  <si>
    <t>88 2 00 76300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</si>
  <si>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</si>
  <si>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88 2 00 76400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</si>
  <si>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</si>
  <si>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88 2 00 76500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</si>
  <si>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</si>
  <si>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88 2 00 76600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</si>
  <si>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</si>
  <si>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88 2 00 77130</t>
  </si>
  <si>
    <t>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являющимися участниками бюджетного процесса, расположенным на территориях муниципальных образований области</t>
  </si>
  <si>
    <t>88 2 00 77150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</si>
  <si>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</si>
  <si>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88 2 00 77120</t>
  </si>
  <si>
    <t>Осуществление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</si>
  <si>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88 2 00 77И00</t>
  </si>
  <si>
    <t>Осуществление переданных полномочий за счет межбюджетных трансфертов, предоставляемых из бюджетов поселений БМР</t>
  </si>
  <si>
    <t>88 3 00 00000</t>
  </si>
  <si>
    <t>Осуществление переданных поселениями БМР полномочий по составлению и исполнению бюджета поселения</t>
  </si>
  <si>
    <t>88 3 00 92010</t>
  </si>
  <si>
    <t>Осуществление переданных поселениями БМР полномочий по внешнему финансовому контролю</t>
  </si>
  <si>
    <t>88 3 00 92060</t>
  </si>
  <si>
    <t>Осуществление переданных поселениями БМР полномочий в части организации водоснабжения населения, водоотведения</t>
  </si>
  <si>
    <t>88 3 00 92090</t>
  </si>
  <si>
    <t>Осуществление переданных полномочий органами местного самоуправления муниципального образования город Балаково в соответствии с жилищным законодательством (взносы на проведение капитального ремонта общего имущества многоквартирных домов и прочие мероприятия)</t>
  </si>
  <si>
    <t>88 3 00 92103</t>
  </si>
  <si>
    <t xml:space="preserve">Осуществление переданных полномочий по организации в границах поселения теплоснабжения населения </t>
  </si>
  <si>
    <t>88 3 00 92102</t>
  </si>
  <si>
    <t>ВСЕГО</t>
  </si>
  <si>
    <t>Сумма плановых назначений</t>
  </si>
  <si>
    <t>Сумма исполнения</t>
  </si>
  <si>
    <t>Отчет об исполнении приложения 8 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районного бюджета на 2020 год и на плановый период 2021 и 2022 годов" к решению Собрания Балаковского муниципального района "О районном бюджете Балаковского муниципального района на 2020 год и на плановый период 2021 и 2022 годов" от  24.12.2019 года №12-145  (с последними изменениями)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</si>
</sst>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_р_."/>
    <numFmt numFmtId="166" formatCode="00000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81">
    <xf numFmtId="0" fontId="0" fillId="0" borderId="0" xfId="0"/>
    <xf numFmtId="49" fontId="3" fillId="0" borderId="0" xfId="0" applyNumberFormat="1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9" fontId="5" fillId="0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horizontal="right" vertical="center"/>
    </xf>
    <xf numFmtId="0" fontId="7" fillId="0" borderId="0" xfId="0" applyFont="1" applyFill="1"/>
    <xf numFmtId="0" fontId="3" fillId="0" borderId="2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2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2" fontId="3" fillId="0" borderId="1" xfId="5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0" fontId="10" fillId="0" borderId="0" xfId="0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5" fillId="0" borderId="4" xfId="0" applyNumberFormat="1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/>
    </xf>
  </cellXfs>
  <cellStyles count="106">
    <cellStyle name="Обычный" xfId="0" builtinId="0"/>
    <cellStyle name="Обычный 10" xfId="6"/>
    <cellStyle name="Обычный 13" xfId="7"/>
    <cellStyle name="Обычный 14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10" xfId="15"/>
    <cellStyle name="Обычный 2 11" xfId="16"/>
    <cellStyle name="Обычный 2 12" xfId="17"/>
    <cellStyle name="Обычный 2 13" xfId="18"/>
    <cellStyle name="Обычный 2 14" xfId="19"/>
    <cellStyle name="Обычный 2 15" xfId="20"/>
    <cellStyle name="Обычный 2 16" xfId="21"/>
    <cellStyle name="Обычный 2 17" xfId="22"/>
    <cellStyle name="Обычный 2 18" xfId="23"/>
    <cellStyle name="Обычный 2 19" xfId="24"/>
    <cellStyle name="Обычный 2 2" xfId="25"/>
    <cellStyle name="Обычный 2 2 10" xfId="26"/>
    <cellStyle name="Обычный 2 2 11" xfId="27"/>
    <cellStyle name="Обычный 2 2 12" xfId="28"/>
    <cellStyle name="Обычный 2 2 13" xfId="29"/>
    <cellStyle name="Обычный 2 2 14" xfId="30"/>
    <cellStyle name="Обычный 2 2 15" xfId="31"/>
    <cellStyle name="Обычный 2 2 16" xfId="32"/>
    <cellStyle name="Обычный 2 2 17" xfId="33"/>
    <cellStyle name="Обычный 2 2 18" xfId="34"/>
    <cellStyle name="Обычный 2 2 19" xfId="35"/>
    <cellStyle name="Обычный 2 2 2" xfId="36"/>
    <cellStyle name="Обычный 2 2 20" xfId="37"/>
    <cellStyle name="Обычный 2 2 21" xfId="38"/>
    <cellStyle name="Обычный 2 2 22" xfId="39"/>
    <cellStyle name="Обычный 2 2 23" xfId="40"/>
    <cellStyle name="Обычный 2 2 3" xfId="41"/>
    <cellStyle name="Обычный 2 2 4" xfId="42"/>
    <cellStyle name="Обычный 2 2 5" xfId="43"/>
    <cellStyle name="Обычный 2 2 6" xfId="44"/>
    <cellStyle name="Обычный 2 2 7" xfId="45"/>
    <cellStyle name="Обычный 2 2 8" xfId="46"/>
    <cellStyle name="Обычный 2 2 9" xfId="47"/>
    <cellStyle name="Обычный 2 20" xfId="48"/>
    <cellStyle name="Обычный 2 21" xfId="49"/>
    <cellStyle name="Обычный 2 22" xfId="50"/>
    <cellStyle name="Обычный 2 23" xfId="51"/>
    <cellStyle name="Обычный 2 24" xfId="52"/>
    <cellStyle name="Обычный 2 25" xfId="53"/>
    <cellStyle name="Обычный 2 26" xfId="54"/>
    <cellStyle name="Обычный 2 27" xfId="55"/>
    <cellStyle name="Обычный 2 28" xfId="56"/>
    <cellStyle name="Обычный 2 29" xfId="57"/>
    <cellStyle name="Обычный 2 3" xfId="58"/>
    <cellStyle name="Обычный 2 4" xfId="59"/>
    <cellStyle name="Обычный 2 5" xfId="60"/>
    <cellStyle name="Обычный 2 6" xfId="61"/>
    <cellStyle name="Обычный 2 7" xfId="62"/>
    <cellStyle name="Обычный 2 8" xfId="63"/>
    <cellStyle name="Обычный 2 9" xfId="64"/>
    <cellStyle name="Обычный 20" xfId="65"/>
    <cellStyle name="Обычный 21" xfId="66"/>
    <cellStyle name="Обычный 23" xfId="2"/>
    <cellStyle name="Обычный 24" xfId="67"/>
    <cellStyle name="Обычный 25" xfId="68"/>
    <cellStyle name="Обычный 26" xfId="69"/>
    <cellStyle name="Обычный 27" xfId="70"/>
    <cellStyle name="Обычный 28" xfId="71"/>
    <cellStyle name="Обычный 29" xfId="72"/>
    <cellStyle name="Обычный 3" xfId="73"/>
    <cellStyle name="Обычный 3 10" xfId="74"/>
    <cellStyle name="Обычный 3 11" xfId="75"/>
    <cellStyle name="Обычный 3 12" xfId="76"/>
    <cellStyle name="Обычный 3 13" xfId="77"/>
    <cellStyle name="Обычный 3 14" xfId="78"/>
    <cellStyle name="Обычный 3 15" xfId="79"/>
    <cellStyle name="Обычный 3 16" xfId="80"/>
    <cellStyle name="Обычный 3 17" xfId="81"/>
    <cellStyle name="Обычный 3 18" xfId="82"/>
    <cellStyle name="Обычный 3 19" xfId="83"/>
    <cellStyle name="Обычный 3 2" xfId="84"/>
    <cellStyle name="Обычный 3 20" xfId="85"/>
    <cellStyle name="Обычный 3 21" xfId="86"/>
    <cellStyle name="Обычный 3 22" xfId="87"/>
    <cellStyle name="Обычный 3 23" xfId="88"/>
    <cellStyle name="Обычный 3 24" xfId="89"/>
    <cellStyle name="Обычный 3 24 2" xfId="90"/>
    <cellStyle name="Обычный 3 24_Ведомственная структура к решению 2015 год" xfId="91"/>
    <cellStyle name="Обычный 3 3" xfId="92"/>
    <cellStyle name="Обычный 3 4" xfId="93"/>
    <cellStyle name="Обычный 3 5" xfId="94"/>
    <cellStyle name="Обычный 3 6" xfId="95"/>
    <cellStyle name="Обычный 3 7" xfId="96"/>
    <cellStyle name="Обычный 3 8" xfId="97"/>
    <cellStyle name="Обычный 3 9" xfId="98"/>
    <cellStyle name="Обычный 3_Ведомственная структура к решению 2015 год" xfId="99"/>
    <cellStyle name="Обычный 32" xfId="3"/>
    <cellStyle name="Обычный 33" xfId="4"/>
    <cellStyle name="Обычный 34" xfId="1"/>
    <cellStyle name="Обычный 38" xfId="5"/>
    <cellStyle name="Обычный 4" xfId="100"/>
    <cellStyle name="Обычный 5" xfId="101"/>
    <cellStyle name="Обычный 6" xfId="102"/>
    <cellStyle name="Обычный 7" xfId="103"/>
    <cellStyle name="Обычный 8" xfId="104"/>
    <cellStyle name="Обычный 9" xfId="1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52;&#1045;&#1053;&#1053;&#1048;&#1050;/!!!!!_obmennik%20old/&#1056;&#1045;&#1064;&#1045;&#1053;&#1048;&#1071;%20&#1057;&#1054;&#1041;&#1056;&#1040;&#1053;&#1048;&#1071;%20-%20&#1056;&#1040;&#1049;&#1054;&#1053;%20-%202020/&#1056;&#1077;&#1096;&#1077;&#1085;&#1080;&#1077;%20&#1086;%20&#1074;&#1085;&#1077;&#1089;&#1077;&#1085;&#1080;&#1080;%20&#1080;&#1079;&#1084;&#1077;&#1085;&#1077;&#1085;&#1080;&#1081;%20&#8470;20-246%20&#1086;&#1090;%2018.12.20&#1075;/&#1056;&#1077;&#1096;&#1077;&#1085;&#1080;&#1077;%20&#1089;%20&#1087;&#1088;&#1080;&#1083;&#1086;&#1078;&#1077;&#1085;&#1080;&#1103;&#1084;&#1080;/&#1055;&#1088;&#1080;&#1083;&#1086;&#1078;&#1077;&#1085;&#1080;&#1103;%202,3,4%20-%20&#1056;&#1072;&#1089;&#1093;&#1086;&#1076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2"/>
      <sheetName val="Приложение 3"/>
      <sheetName val="Приложение 4"/>
    </sheetNames>
    <sheetDataSet>
      <sheetData sheetId="0">
        <row r="17">
          <cell r="G17">
            <v>6912.1</v>
          </cell>
        </row>
        <row r="19">
          <cell r="G19">
            <v>914</v>
          </cell>
        </row>
        <row r="22">
          <cell r="G22">
            <v>5</v>
          </cell>
        </row>
        <row r="25">
          <cell r="G25">
            <v>1383.3</v>
          </cell>
        </row>
        <row r="30">
          <cell r="G30">
            <v>967</v>
          </cell>
        </row>
        <row r="36">
          <cell r="G36">
            <v>100</v>
          </cell>
        </row>
        <row r="39">
          <cell r="G39">
            <v>701.4</v>
          </cell>
        </row>
        <row r="47">
          <cell r="G47">
            <v>39381.699999999997</v>
          </cell>
        </row>
        <row r="49">
          <cell r="G49">
            <v>2049.3000000000002</v>
          </cell>
        </row>
        <row r="56">
          <cell r="G56">
            <v>1830.8</v>
          </cell>
        </row>
        <row r="58">
          <cell r="G58">
            <v>274.60000000000002</v>
          </cell>
        </row>
        <row r="62">
          <cell r="G62">
            <v>238</v>
          </cell>
        </row>
        <row r="74">
          <cell r="G74">
            <v>2746</v>
          </cell>
        </row>
        <row r="82">
          <cell r="G82">
            <v>1</v>
          </cell>
        </row>
        <row r="90">
          <cell r="G90">
            <v>350</v>
          </cell>
        </row>
        <row r="117">
          <cell r="G117">
            <v>4000</v>
          </cell>
        </row>
        <row r="144">
          <cell r="G144">
            <v>1</v>
          </cell>
        </row>
        <row r="151">
          <cell r="G151">
            <v>1.4</v>
          </cell>
        </row>
        <row r="165">
          <cell r="G165">
            <v>25232.3</v>
          </cell>
        </row>
        <row r="168">
          <cell r="G168">
            <v>10.5</v>
          </cell>
        </row>
        <row r="181">
          <cell r="G181">
            <v>10278.799999999999</v>
          </cell>
        </row>
        <row r="202">
          <cell r="G202">
            <v>25795.4</v>
          </cell>
        </row>
        <row r="204">
          <cell r="G204">
            <v>1574.1</v>
          </cell>
        </row>
        <row r="209">
          <cell r="G209">
            <v>1589.7</v>
          </cell>
        </row>
        <row r="219">
          <cell r="G219">
            <v>520.20000000000005</v>
          </cell>
        </row>
        <row r="223">
          <cell r="G223">
            <v>138.5</v>
          </cell>
        </row>
        <row r="227">
          <cell r="G227">
            <v>109.9</v>
          </cell>
        </row>
        <row r="242">
          <cell r="G242">
            <v>157.19999999999999</v>
          </cell>
        </row>
        <row r="249">
          <cell r="G249">
            <v>5300</v>
          </cell>
        </row>
        <row r="252">
          <cell r="G252">
            <v>1519</v>
          </cell>
        </row>
        <row r="258">
          <cell r="G258">
            <v>359.4</v>
          </cell>
        </row>
        <row r="274">
          <cell r="G274">
            <v>13.1</v>
          </cell>
        </row>
        <row r="278">
          <cell r="G278">
            <v>1216.5999999999999</v>
          </cell>
        </row>
        <row r="317">
          <cell r="G317">
            <v>8493.2000000000007</v>
          </cell>
        </row>
        <row r="328">
          <cell r="G328">
            <v>2595.8000000000002</v>
          </cell>
        </row>
        <row r="334">
          <cell r="G334">
            <v>15476</v>
          </cell>
        </row>
        <row r="336">
          <cell r="G336">
            <v>1325.4</v>
          </cell>
        </row>
        <row r="341">
          <cell r="G341">
            <v>9.9</v>
          </cell>
        </row>
        <row r="357">
          <cell r="G357">
            <v>0.4</v>
          </cell>
        </row>
        <row r="362">
          <cell r="G362">
            <v>0.5</v>
          </cell>
        </row>
        <row r="378">
          <cell r="G378">
            <v>4247.8</v>
          </cell>
        </row>
        <row r="404">
          <cell r="G404">
            <v>81689.3</v>
          </cell>
        </row>
        <row r="406">
          <cell r="G406">
            <v>4759.8999999999996</v>
          </cell>
        </row>
        <row r="413">
          <cell r="G413">
            <v>610.29999999999995</v>
          </cell>
        </row>
        <row r="415">
          <cell r="G415">
            <v>91.5</v>
          </cell>
        </row>
        <row r="418">
          <cell r="G418">
            <v>915.4</v>
          </cell>
        </row>
        <row r="420">
          <cell r="G420">
            <v>137.30000000000001</v>
          </cell>
        </row>
        <row r="423">
          <cell r="G423">
            <v>915.4</v>
          </cell>
        </row>
        <row r="425">
          <cell r="G425">
            <v>137.30000000000001</v>
          </cell>
        </row>
        <row r="428">
          <cell r="G428">
            <v>1220.5</v>
          </cell>
        </row>
        <row r="430">
          <cell r="G430">
            <v>183.1</v>
          </cell>
        </row>
        <row r="433">
          <cell r="G433">
            <v>5492.3</v>
          </cell>
        </row>
        <row r="435">
          <cell r="G435">
            <v>822.8</v>
          </cell>
        </row>
        <row r="439">
          <cell r="G439">
            <v>2</v>
          </cell>
        </row>
        <row r="454">
          <cell r="G454">
            <v>83193.100000000006</v>
          </cell>
        </row>
        <row r="456">
          <cell r="G456">
            <v>31199.7</v>
          </cell>
        </row>
        <row r="465">
          <cell r="G465">
            <v>258.8</v>
          </cell>
        </row>
        <row r="470">
          <cell r="G470">
            <v>255.9</v>
          </cell>
        </row>
        <row r="475">
          <cell r="G475">
            <v>384</v>
          </cell>
        </row>
        <row r="478">
          <cell r="G478">
            <v>809.7</v>
          </cell>
        </row>
        <row r="503">
          <cell r="G503">
            <v>58</v>
          </cell>
        </row>
        <row r="512">
          <cell r="G512">
            <v>15147.5</v>
          </cell>
        </row>
        <row r="514">
          <cell r="G514">
            <v>632.4</v>
          </cell>
        </row>
        <row r="574">
          <cell r="G574">
            <v>5629.7</v>
          </cell>
        </row>
        <row r="576">
          <cell r="G576">
            <v>334.9</v>
          </cell>
        </row>
        <row r="579">
          <cell r="G579">
            <v>591.4</v>
          </cell>
        </row>
        <row r="581">
          <cell r="G581">
            <v>540.70000000000005</v>
          </cell>
        </row>
        <row r="600">
          <cell r="G600">
            <v>62.7</v>
          </cell>
        </row>
        <row r="602">
          <cell r="G602">
            <v>6420.4</v>
          </cell>
        </row>
        <row r="614">
          <cell r="G614">
            <v>839.8</v>
          </cell>
        </row>
        <row r="616">
          <cell r="G616">
            <v>82472.399999999994</v>
          </cell>
        </row>
        <row r="620">
          <cell r="G620">
            <v>2</v>
          </cell>
        </row>
        <row r="622">
          <cell r="G622">
            <v>201.6</v>
          </cell>
        </row>
        <row r="628">
          <cell r="G628">
            <v>6.6</v>
          </cell>
        </row>
        <row r="633">
          <cell r="G633">
            <v>7.1999999999999993</v>
          </cell>
        </row>
        <row r="639">
          <cell r="G639">
            <v>0.6</v>
          </cell>
        </row>
        <row r="644">
          <cell r="G644">
            <v>1</v>
          </cell>
        </row>
        <row r="658">
          <cell r="G658">
            <v>62271.1</v>
          </cell>
        </row>
        <row r="690">
          <cell r="G690">
            <v>122.4</v>
          </cell>
        </row>
        <row r="729">
          <cell r="G729">
            <v>9858.6</v>
          </cell>
        </row>
        <row r="752">
          <cell r="G752">
            <v>4927.1000000000004</v>
          </cell>
        </row>
        <row r="758">
          <cell r="G758">
            <v>370.9</v>
          </cell>
        </row>
        <row r="768">
          <cell r="G768">
            <v>3533.6</v>
          </cell>
        </row>
        <row r="770">
          <cell r="G770">
            <v>222.6</v>
          </cell>
        </row>
        <row r="782">
          <cell r="G782">
            <v>306.10000000000002</v>
          </cell>
        </row>
        <row r="786">
          <cell r="G786">
            <v>291</v>
          </cell>
        </row>
        <row r="804">
          <cell r="G804">
            <v>30</v>
          </cell>
        </row>
        <row r="813">
          <cell r="G813">
            <v>91617.3</v>
          </cell>
        </row>
        <row r="846">
          <cell r="G846">
            <v>214.1</v>
          </cell>
        </row>
        <row r="851">
          <cell r="G851">
            <v>43.8</v>
          </cell>
        </row>
        <row r="856">
          <cell r="G856">
            <v>57</v>
          </cell>
        </row>
        <row r="861">
          <cell r="G861">
            <v>3359.4</v>
          </cell>
        </row>
        <row r="863">
          <cell r="G863">
            <v>253.5</v>
          </cell>
        </row>
        <row r="866">
          <cell r="G866">
            <v>1</v>
          </cell>
        </row>
        <row r="870">
          <cell r="G870">
            <v>28</v>
          </cell>
        </row>
        <row r="909">
          <cell r="G909">
            <v>738.8</v>
          </cell>
        </row>
        <row r="913">
          <cell r="G913">
            <v>206346.4</v>
          </cell>
        </row>
        <row r="919">
          <cell r="G919">
            <v>556508.30000000005</v>
          </cell>
        </row>
        <row r="925">
          <cell r="G925">
            <v>5772</v>
          </cell>
        </row>
        <row r="983">
          <cell r="G983">
            <v>578.6</v>
          </cell>
        </row>
        <row r="988">
          <cell r="G988">
            <v>106619.4</v>
          </cell>
        </row>
        <row r="994">
          <cell r="G994">
            <v>912943.7</v>
          </cell>
        </row>
        <row r="1004">
          <cell r="G1004">
            <v>664.1</v>
          </cell>
        </row>
        <row r="1008">
          <cell r="G1008">
            <v>51.1</v>
          </cell>
        </row>
        <row r="1024">
          <cell r="G1024">
            <v>15815.7</v>
          </cell>
        </row>
        <row r="1034">
          <cell r="G1034">
            <v>8337.6</v>
          </cell>
        </row>
        <row r="1074">
          <cell r="G1074">
            <v>61.9</v>
          </cell>
        </row>
        <row r="1078">
          <cell r="G1078">
            <v>40</v>
          </cell>
        </row>
        <row r="1105">
          <cell r="G1105">
            <v>1243.5999999999999</v>
          </cell>
        </row>
        <row r="1112">
          <cell r="G1112">
            <v>18821.900000000001</v>
          </cell>
        </row>
        <row r="1123">
          <cell r="G1123">
            <v>0</v>
          </cell>
        </row>
        <row r="1127">
          <cell r="G1127">
            <v>3154.1</v>
          </cell>
        </row>
        <row r="1133">
          <cell r="G1133">
            <v>237.4</v>
          </cell>
        </row>
        <row r="1145">
          <cell r="G1145">
            <v>30</v>
          </cell>
        </row>
        <row r="1177">
          <cell r="G1177">
            <v>3782.8</v>
          </cell>
        </row>
        <row r="1193">
          <cell r="G1193">
            <v>6666.4</v>
          </cell>
        </row>
        <row r="1200">
          <cell r="G1200">
            <v>852.8</v>
          </cell>
        </row>
        <row r="1240">
          <cell r="G1240">
            <v>55.6</v>
          </cell>
        </row>
        <row r="1245">
          <cell r="G1245">
            <v>12633.3</v>
          </cell>
        </row>
        <row r="1247">
          <cell r="G1247">
            <v>273.10000000000002</v>
          </cell>
        </row>
        <row r="1251">
          <cell r="G1251">
            <v>35638.5</v>
          </cell>
        </row>
        <row r="1253">
          <cell r="G1253">
            <v>1552.3</v>
          </cell>
        </row>
        <row r="1259">
          <cell r="G1259">
            <v>1088</v>
          </cell>
        </row>
        <row r="1261">
          <cell r="G1261">
            <v>1353.5</v>
          </cell>
        </row>
        <row r="1266">
          <cell r="G1266">
            <v>190</v>
          </cell>
        </row>
        <row r="1305">
          <cell r="G1305">
            <v>2.2999999999999998</v>
          </cell>
        </row>
        <row r="1311">
          <cell r="G1311">
            <v>0.6</v>
          </cell>
        </row>
        <row r="1314">
          <cell r="G1314">
            <v>41742.199999999997</v>
          </cell>
        </row>
        <row r="1321">
          <cell r="G1321">
            <v>5.2</v>
          </cell>
        </row>
      </sheetData>
      <sheetData sheetId="1">
        <row r="15">
          <cell r="F15">
            <v>2755</v>
          </cell>
        </row>
        <row r="44">
          <cell r="F44">
            <v>60.5</v>
          </cell>
        </row>
        <row r="78">
          <cell r="F78">
            <v>1</v>
          </cell>
        </row>
        <row r="84">
          <cell r="F84">
            <v>74.3</v>
          </cell>
        </row>
        <row r="94">
          <cell r="F94">
            <v>3.8</v>
          </cell>
        </row>
        <row r="128">
          <cell r="F128">
            <v>131.19999999999999</v>
          </cell>
        </row>
        <row r="129">
          <cell r="F129">
            <v>17.5</v>
          </cell>
        </row>
        <row r="132">
          <cell r="F132">
            <v>100.9</v>
          </cell>
        </row>
        <row r="141">
          <cell r="F141">
            <v>145</v>
          </cell>
        </row>
        <row r="150">
          <cell r="F150">
            <v>169.1</v>
          </cell>
        </row>
        <row r="153">
          <cell r="F153">
            <v>236.9</v>
          </cell>
        </row>
        <row r="169">
          <cell r="F169">
            <v>43.5</v>
          </cell>
        </row>
        <row r="175">
          <cell r="F175">
            <v>5.9</v>
          </cell>
        </row>
        <row r="177">
          <cell r="F177">
            <v>658.7</v>
          </cell>
        </row>
        <row r="183">
          <cell r="F183">
            <v>2390.6</v>
          </cell>
        </row>
        <row r="186">
          <cell r="F186">
            <v>179.89999999999998</v>
          </cell>
        </row>
        <row r="193">
          <cell r="F193">
            <v>116.7</v>
          </cell>
        </row>
        <row r="217">
          <cell r="F217">
            <v>650</v>
          </cell>
        </row>
        <row r="223">
          <cell r="F223">
            <v>381.4</v>
          </cell>
        </row>
        <row r="226">
          <cell r="F226">
            <v>28.7</v>
          </cell>
        </row>
        <row r="233">
          <cell r="F233">
            <v>375</v>
          </cell>
        </row>
        <row r="253">
          <cell r="F253">
            <v>11148.837</v>
          </cell>
        </row>
        <row r="256">
          <cell r="F256">
            <v>21214.340100000001</v>
          </cell>
        </row>
        <row r="259">
          <cell r="F259">
            <v>6988.2569000000003</v>
          </cell>
        </row>
        <row r="262">
          <cell r="F262">
            <v>3369.99</v>
          </cell>
        </row>
        <row r="266">
          <cell r="F266">
            <v>10874.647999999999</v>
          </cell>
        </row>
        <row r="273">
          <cell r="F273">
            <v>12384.9</v>
          </cell>
        </row>
        <row r="276">
          <cell r="F276">
            <v>2244.4180000000001</v>
          </cell>
        </row>
        <row r="279">
          <cell r="F279">
            <v>7463.3649999999998</v>
          </cell>
        </row>
        <row r="282">
          <cell r="F282">
            <v>4948.5349999999999</v>
          </cell>
        </row>
        <row r="286">
          <cell r="F286">
            <v>170.97</v>
          </cell>
        </row>
        <row r="289">
          <cell r="F289">
            <v>168.935</v>
          </cell>
        </row>
        <row r="292">
          <cell r="F292">
            <v>561.75800000000004</v>
          </cell>
        </row>
        <row r="295">
          <cell r="F295">
            <v>372.47</v>
          </cell>
        </row>
        <row r="298">
          <cell r="F298">
            <v>761.2</v>
          </cell>
        </row>
        <row r="326">
          <cell r="F326">
            <v>131.5</v>
          </cell>
        </row>
        <row r="329">
          <cell r="F329">
            <v>9.9</v>
          </cell>
        </row>
        <row r="343">
          <cell r="F343">
            <v>13445.7</v>
          </cell>
        </row>
        <row r="346">
          <cell r="F346">
            <v>294.7</v>
          </cell>
        </row>
        <row r="349">
          <cell r="F349">
            <v>2818.5</v>
          </cell>
        </row>
        <row r="352">
          <cell r="F352">
            <v>2109</v>
          </cell>
        </row>
        <row r="358">
          <cell r="F358">
            <v>7595.5</v>
          </cell>
        </row>
        <row r="361">
          <cell r="F361">
            <v>153.69999999999999</v>
          </cell>
        </row>
        <row r="364">
          <cell r="F364">
            <v>1131.2</v>
          </cell>
        </row>
        <row r="367">
          <cell r="F367">
            <v>2115.3000000000002</v>
          </cell>
        </row>
        <row r="371">
          <cell r="F371">
            <v>12910.3</v>
          </cell>
        </row>
        <row r="374">
          <cell r="F374">
            <v>225513.2</v>
          </cell>
        </row>
        <row r="385">
          <cell r="F385">
            <v>30.8</v>
          </cell>
        </row>
        <row r="391">
          <cell r="F391">
            <v>772.74599999999998</v>
          </cell>
        </row>
        <row r="395">
          <cell r="F395">
            <v>1332</v>
          </cell>
        </row>
        <row r="410">
          <cell r="F410">
            <v>69.099999999999994</v>
          </cell>
        </row>
        <row r="419">
          <cell r="F419">
            <v>250</v>
          </cell>
        </row>
        <row r="434">
          <cell r="F434">
            <v>3.5</v>
          </cell>
        </row>
        <row r="440">
          <cell r="F440">
            <v>604.79999999999995</v>
          </cell>
        </row>
        <row r="443">
          <cell r="F443">
            <v>45.6</v>
          </cell>
        </row>
        <row r="450">
          <cell r="F450">
            <v>1917.7</v>
          </cell>
        </row>
        <row r="454">
          <cell r="F454">
            <v>58.7</v>
          </cell>
        </row>
        <row r="457">
          <cell r="F457">
            <v>147.30000000000001</v>
          </cell>
        </row>
        <row r="460">
          <cell r="F460">
            <v>6938.7</v>
          </cell>
        </row>
        <row r="466">
          <cell r="F466">
            <v>190</v>
          </cell>
        </row>
        <row r="469">
          <cell r="F469">
            <v>7181.6</v>
          </cell>
        </row>
        <row r="472">
          <cell r="F472">
            <v>381.8</v>
          </cell>
        </row>
        <row r="483">
          <cell r="F483">
            <v>227.1</v>
          </cell>
        </row>
        <row r="489">
          <cell r="F489">
            <v>12214.4</v>
          </cell>
        </row>
        <row r="496">
          <cell r="F496">
            <v>7</v>
          </cell>
        </row>
        <row r="499">
          <cell r="F499">
            <v>162.4</v>
          </cell>
        </row>
        <row r="504">
          <cell r="F504">
            <v>1374.7</v>
          </cell>
        </row>
        <row r="508">
          <cell r="F508">
            <v>39.5</v>
          </cell>
        </row>
        <row r="512">
          <cell r="F512">
            <v>399.7</v>
          </cell>
        </row>
        <row r="518">
          <cell r="F518">
            <v>6791.9</v>
          </cell>
        </row>
        <row r="521">
          <cell r="F521">
            <v>522</v>
          </cell>
        </row>
        <row r="525">
          <cell r="F525">
            <v>13897.2</v>
          </cell>
        </row>
        <row r="528">
          <cell r="F528">
            <v>1046.0999999999999</v>
          </cell>
        </row>
        <row r="534">
          <cell r="F534">
            <v>1332.2</v>
          </cell>
        </row>
        <row r="538">
          <cell r="F538">
            <v>2.2999999999999998</v>
          </cell>
        </row>
        <row r="541">
          <cell r="F541">
            <v>58</v>
          </cell>
        </row>
        <row r="544">
          <cell r="F544">
            <v>2733.9</v>
          </cell>
        </row>
        <row r="558">
          <cell r="F558">
            <v>306.2</v>
          </cell>
        </row>
        <row r="564">
          <cell r="F564">
            <v>17597.3</v>
          </cell>
        </row>
        <row r="567">
          <cell r="F567">
            <v>23123.5</v>
          </cell>
        </row>
        <row r="579">
          <cell r="F579">
            <v>17333</v>
          </cell>
        </row>
        <row r="582">
          <cell r="F582">
            <v>1291.5999999999999</v>
          </cell>
        </row>
        <row r="585">
          <cell r="F585">
            <v>37772.6</v>
          </cell>
        </row>
        <row r="588">
          <cell r="F588">
            <v>149.69999999999999</v>
          </cell>
        </row>
        <row r="594">
          <cell r="F594">
            <v>40.299999999999997</v>
          </cell>
        </row>
        <row r="598">
          <cell r="F598">
            <v>20844.3</v>
          </cell>
        </row>
        <row r="604">
          <cell r="F604">
            <v>31203.7</v>
          </cell>
        </row>
        <row r="608">
          <cell r="F608">
            <v>600</v>
          </cell>
        </row>
        <row r="612">
          <cell r="F612">
            <v>39397.699999999997</v>
          </cell>
        </row>
        <row r="615">
          <cell r="F615">
            <v>423.9</v>
          </cell>
        </row>
        <row r="619">
          <cell r="F619">
            <v>1117.0999999999999</v>
          </cell>
        </row>
        <row r="622">
          <cell r="F622">
            <v>897.9</v>
          </cell>
        </row>
        <row r="625">
          <cell r="F625">
            <v>6068.4</v>
          </cell>
        </row>
        <row r="629">
          <cell r="F629">
            <v>1330</v>
          </cell>
        </row>
        <row r="632">
          <cell r="F632">
            <v>0</v>
          </cell>
        </row>
        <row r="654">
          <cell r="F654">
            <v>1547.5</v>
          </cell>
        </row>
        <row r="658">
          <cell r="F658">
            <v>279.8</v>
          </cell>
        </row>
        <row r="662">
          <cell r="F662">
            <v>9754.2000000000007</v>
          </cell>
        </row>
        <row r="678">
          <cell r="F678">
            <v>197.9</v>
          </cell>
        </row>
        <row r="687">
          <cell r="F687">
            <v>20</v>
          </cell>
        </row>
        <row r="702">
          <cell r="F702">
            <v>543.5</v>
          </cell>
        </row>
        <row r="708">
          <cell r="F708">
            <v>40.9</v>
          </cell>
        </row>
        <row r="712">
          <cell r="F712">
            <v>5569.8</v>
          </cell>
        </row>
        <row r="726">
          <cell r="F726">
            <v>49.8</v>
          </cell>
        </row>
        <row r="735">
          <cell r="F735">
            <v>578</v>
          </cell>
        </row>
        <row r="739">
          <cell r="F739">
            <v>505.7</v>
          </cell>
        </row>
        <row r="742">
          <cell r="F742">
            <v>440</v>
          </cell>
        </row>
        <row r="746">
          <cell r="F746">
            <v>158.6</v>
          </cell>
        </row>
        <row r="750">
          <cell r="F750">
            <v>10122.299999999999</v>
          </cell>
        </row>
        <row r="753">
          <cell r="F753">
            <v>1744.2</v>
          </cell>
        </row>
        <row r="756">
          <cell r="F756">
            <v>761.9</v>
          </cell>
        </row>
        <row r="759">
          <cell r="F759">
            <v>131.30000000000001</v>
          </cell>
        </row>
        <row r="770">
          <cell r="F770">
            <v>825.7</v>
          </cell>
        </row>
        <row r="773">
          <cell r="F773">
            <v>62.2</v>
          </cell>
        </row>
        <row r="777">
          <cell r="F777">
            <v>2159.4</v>
          </cell>
        </row>
        <row r="780">
          <cell r="F780">
            <v>162.5</v>
          </cell>
        </row>
        <row r="806">
          <cell r="F806">
            <v>0</v>
          </cell>
        </row>
        <row r="836">
          <cell r="F836">
            <v>478.8</v>
          </cell>
        </row>
        <row r="839">
          <cell r="F839">
            <v>25.3</v>
          </cell>
        </row>
        <row r="845">
          <cell r="F845">
            <v>37750.6</v>
          </cell>
        </row>
        <row r="847">
          <cell r="F847">
            <v>8788.2999999999993</v>
          </cell>
        </row>
        <row r="849">
          <cell r="F849">
            <v>0</v>
          </cell>
        </row>
        <row r="852">
          <cell r="F852">
            <v>45.6</v>
          </cell>
        </row>
        <row r="855">
          <cell r="F855">
            <v>352.3</v>
          </cell>
        </row>
        <row r="860">
          <cell r="F860">
            <v>46</v>
          </cell>
        </row>
        <row r="882">
          <cell r="F882">
            <v>0.3</v>
          </cell>
        </row>
        <row r="890">
          <cell r="F890">
            <v>1760.2</v>
          </cell>
        </row>
        <row r="898">
          <cell r="F898">
            <v>2857.1</v>
          </cell>
        </row>
        <row r="901">
          <cell r="F901">
            <v>215.1</v>
          </cell>
        </row>
        <row r="916">
          <cell r="F916">
            <v>40847.1</v>
          </cell>
        </row>
        <row r="919">
          <cell r="F919">
            <v>3101.9</v>
          </cell>
        </row>
        <row r="927">
          <cell r="F927">
            <v>118.8</v>
          </cell>
        </row>
        <row r="931">
          <cell r="F931">
            <v>265</v>
          </cell>
        </row>
        <row r="935">
          <cell r="F935">
            <v>203</v>
          </cell>
        </row>
        <row r="939">
          <cell r="F939">
            <v>17.3</v>
          </cell>
        </row>
        <row r="943">
          <cell r="F943">
            <v>192.1</v>
          </cell>
        </row>
        <row r="950">
          <cell r="F950">
            <v>378.7</v>
          </cell>
        </row>
        <row r="956">
          <cell r="F956">
            <v>28.5</v>
          </cell>
        </row>
        <row r="962">
          <cell r="F962">
            <v>21886.6</v>
          </cell>
        </row>
        <row r="985">
          <cell r="F985">
            <v>903.8</v>
          </cell>
        </row>
        <row r="988">
          <cell r="F988">
            <v>68</v>
          </cell>
        </row>
        <row r="1004">
          <cell r="F1004">
            <v>421.8</v>
          </cell>
        </row>
        <row r="1048">
          <cell r="F1048">
            <v>1</v>
          </cell>
        </row>
        <row r="1057">
          <cell r="F1057">
            <v>7102</v>
          </cell>
        </row>
        <row r="1060">
          <cell r="F1060">
            <v>80</v>
          </cell>
        </row>
        <row r="1072">
          <cell r="F1072">
            <v>130</v>
          </cell>
        </row>
        <row r="1078">
          <cell r="F1078">
            <v>45</v>
          </cell>
        </row>
        <row r="1088">
          <cell r="F1088">
            <v>1867.7</v>
          </cell>
        </row>
        <row r="1095">
          <cell r="F1095">
            <v>968.1</v>
          </cell>
        </row>
        <row r="1101">
          <cell r="F1101">
            <v>2538</v>
          </cell>
        </row>
        <row r="1104">
          <cell r="F1104">
            <v>191</v>
          </cell>
        </row>
        <row r="1108">
          <cell r="F1108">
            <v>6346.8</v>
          </cell>
        </row>
        <row r="1111">
          <cell r="F1111">
            <v>477.8</v>
          </cell>
        </row>
        <row r="1118">
          <cell r="F1118">
            <v>200</v>
          </cell>
        </row>
        <row r="1124">
          <cell r="F1124">
            <v>330</v>
          </cell>
        </row>
        <row r="1160">
          <cell r="F1160">
            <v>19</v>
          </cell>
        </row>
        <row r="1170">
          <cell r="F1170">
            <v>306.60000000000002</v>
          </cell>
        </row>
        <row r="1176">
          <cell r="F1176">
            <v>263</v>
          </cell>
        </row>
        <row r="1179">
          <cell r="F1179">
            <v>19.8</v>
          </cell>
        </row>
        <row r="1191">
          <cell r="F1191">
            <v>64.2</v>
          </cell>
        </row>
        <row r="1194">
          <cell r="F1194">
            <v>40</v>
          </cell>
        </row>
        <row r="1208">
          <cell r="F1208">
            <v>67223.3</v>
          </cell>
        </row>
        <row r="1211">
          <cell r="F1211">
            <v>34.74</v>
          </cell>
        </row>
        <row r="1214">
          <cell r="F1214">
            <v>5183.91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73"/>
  <sheetViews>
    <sheetView tabSelected="1" topLeftCell="A2" zoomScale="90" zoomScaleNormal="90" zoomScaleSheetLayoutView="90" workbookViewId="0">
      <selection activeCell="E4" sqref="E4"/>
    </sheetView>
  </sheetViews>
  <sheetFormatPr defaultColWidth="9.33203125" defaultRowHeight="15.6"/>
  <cols>
    <col min="1" max="1" width="82.44140625" style="1" customWidth="1"/>
    <col min="2" max="2" width="16.33203125" style="2" customWidth="1"/>
    <col min="3" max="3" width="9.6640625" style="2" customWidth="1"/>
    <col min="4" max="4" width="14.33203125" style="3" customWidth="1"/>
    <col min="5" max="5" width="16.44140625" style="4" customWidth="1"/>
    <col min="6" max="6" width="13.5546875" style="4" customWidth="1"/>
    <col min="7" max="7" width="9.33203125" style="4" customWidth="1"/>
    <col min="8" max="16384" width="9.33203125" style="4"/>
  </cols>
  <sheetData>
    <row r="1" spans="1:7" ht="138.44999999999999" hidden="1" customHeight="1"/>
    <row r="3" spans="1:7" s="5" customFormat="1" ht="81.599999999999994" customHeight="1">
      <c r="A3" s="79" t="s">
        <v>605</v>
      </c>
      <c r="B3" s="79"/>
      <c r="C3" s="79"/>
      <c r="D3" s="79"/>
      <c r="E3" s="79"/>
    </row>
    <row r="4" spans="1:7">
      <c r="E4" s="80" t="s">
        <v>0</v>
      </c>
    </row>
    <row r="5" spans="1:7" s="5" customFormat="1" ht="46.2" customHeight="1">
      <c r="A5" s="6" t="s">
        <v>1</v>
      </c>
      <c r="B5" s="7" t="s">
        <v>2</v>
      </c>
      <c r="C5" s="7" t="s">
        <v>3</v>
      </c>
      <c r="D5" s="8" t="s">
        <v>603</v>
      </c>
      <c r="E5" s="8" t="s">
        <v>604</v>
      </c>
      <c r="F5" s="9"/>
    </row>
    <row r="6" spans="1:7" s="12" customFormat="1" ht="18.600000000000001" customHeight="1">
      <c r="A6" s="10">
        <v>1</v>
      </c>
      <c r="B6" s="7">
        <v>2</v>
      </c>
      <c r="C6" s="7">
        <v>3</v>
      </c>
      <c r="D6" s="10" t="s">
        <v>4</v>
      </c>
      <c r="E6" s="10" t="s">
        <v>5</v>
      </c>
      <c r="F6" s="11"/>
    </row>
    <row r="7" spans="1:7" s="12" customFormat="1" ht="52.5" customHeight="1">
      <c r="A7" s="13" t="s">
        <v>6</v>
      </c>
      <c r="B7" s="6" t="s">
        <v>7</v>
      </c>
      <c r="C7" s="6"/>
      <c r="D7" s="14">
        <f t="shared" ref="D7:E8" si="0">D8</f>
        <v>6819</v>
      </c>
      <c r="E7" s="14">
        <f t="shared" si="0"/>
        <v>6819</v>
      </c>
      <c r="F7" s="15"/>
    </row>
    <row r="8" spans="1:7" s="21" customFormat="1" ht="31.2">
      <c r="A8" s="16" t="s">
        <v>8</v>
      </c>
      <c r="B8" s="17" t="s">
        <v>9</v>
      </c>
      <c r="C8" s="17"/>
      <c r="D8" s="18">
        <f t="shared" si="0"/>
        <v>6819</v>
      </c>
      <c r="E8" s="18">
        <f t="shared" si="0"/>
        <v>6819</v>
      </c>
      <c r="F8" s="19"/>
      <c r="G8" s="20"/>
    </row>
    <row r="9" spans="1:7" s="21" customFormat="1" ht="46.8">
      <c r="A9" s="22" t="s">
        <v>10</v>
      </c>
      <c r="B9" s="17" t="s">
        <v>11</v>
      </c>
      <c r="C9" s="17"/>
      <c r="D9" s="18">
        <f>D10+D13</f>
        <v>6819</v>
      </c>
      <c r="E9" s="18">
        <f>E10+E13</f>
        <v>6819</v>
      </c>
      <c r="F9" s="19"/>
      <c r="G9" s="20"/>
    </row>
    <row r="10" spans="1:7" s="21" customFormat="1">
      <c r="A10" s="22" t="s">
        <v>12</v>
      </c>
      <c r="B10" s="17" t="s">
        <v>13</v>
      </c>
      <c r="C10" s="17"/>
      <c r="D10" s="18">
        <f t="shared" ref="D10:E11" si="1">D11</f>
        <v>5300</v>
      </c>
      <c r="E10" s="18">
        <f t="shared" si="1"/>
        <v>5300</v>
      </c>
      <c r="F10" s="19"/>
      <c r="G10" s="20"/>
    </row>
    <row r="11" spans="1:7" s="21" customFormat="1" ht="36.75" customHeight="1">
      <c r="A11" s="22" t="s">
        <v>14</v>
      </c>
      <c r="B11" s="17" t="s">
        <v>13</v>
      </c>
      <c r="C11" s="17" t="s">
        <v>15</v>
      </c>
      <c r="D11" s="18">
        <f t="shared" si="1"/>
        <v>5300</v>
      </c>
      <c r="E11" s="18">
        <f t="shared" si="1"/>
        <v>5300</v>
      </c>
      <c r="F11" s="19"/>
      <c r="G11" s="20"/>
    </row>
    <row r="12" spans="1:7" s="21" customFormat="1">
      <c r="A12" s="22" t="s">
        <v>16</v>
      </c>
      <c r="B12" s="17" t="s">
        <v>13</v>
      </c>
      <c r="C12" s="17" t="s">
        <v>17</v>
      </c>
      <c r="D12" s="18">
        <f>'[1]Приложение 2'!G249</f>
        <v>5300</v>
      </c>
      <c r="E12" s="18">
        <v>5300</v>
      </c>
      <c r="F12" s="19"/>
      <c r="G12" s="20"/>
    </row>
    <row r="13" spans="1:7" s="21" customFormat="1" ht="31.2">
      <c r="A13" s="22" t="s">
        <v>18</v>
      </c>
      <c r="B13" s="17" t="s">
        <v>19</v>
      </c>
      <c r="C13" s="17"/>
      <c r="D13" s="18">
        <f t="shared" ref="D13:E14" si="2">D14</f>
        <v>1519</v>
      </c>
      <c r="E13" s="18">
        <f t="shared" si="2"/>
        <v>1519</v>
      </c>
      <c r="F13" s="19"/>
      <c r="G13" s="20"/>
    </row>
    <row r="14" spans="1:7" s="21" customFormat="1" ht="33.75" customHeight="1">
      <c r="A14" s="22" t="s">
        <v>14</v>
      </c>
      <c r="B14" s="17" t="s">
        <v>19</v>
      </c>
      <c r="C14" s="17" t="s">
        <v>15</v>
      </c>
      <c r="D14" s="18">
        <f t="shared" si="2"/>
        <v>1519</v>
      </c>
      <c r="E14" s="18">
        <f t="shared" si="2"/>
        <v>1519</v>
      </c>
      <c r="F14" s="19"/>
      <c r="G14" s="20"/>
    </row>
    <row r="15" spans="1:7" s="21" customFormat="1">
      <c r="A15" s="22" t="s">
        <v>16</v>
      </c>
      <c r="B15" s="17" t="s">
        <v>19</v>
      </c>
      <c r="C15" s="17" t="s">
        <v>17</v>
      </c>
      <c r="D15" s="18">
        <f>'[1]Приложение 2'!G252</f>
        <v>1519</v>
      </c>
      <c r="E15" s="18">
        <v>1519</v>
      </c>
      <c r="F15" s="19"/>
      <c r="G15" s="20"/>
    </row>
    <row r="16" spans="1:7" s="24" customFormat="1" ht="31.2">
      <c r="A16" s="13" t="s">
        <v>20</v>
      </c>
      <c r="B16" s="6" t="s">
        <v>21</v>
      </c>
      <c r="C16" s="6"/>
      <c r="D16" s="14">
        <f>D17</f>
        <v>1171.5</v>
      </c>
      <c r="E16" s="14">
        <f>E17</f>
        <v>1044.7</v>
      </c>
      <c r="F16" s="15"/>
      <c r="G16" s="23"/>
    </row>
    <row r="17" spans="1:7" s="21" customFormat="1" ht="65.25" customHeight="1">
      <c r="A17" s="22" t="s">
        <v>22</v>
      </c>
      <c r="B17" s="17" t="s">
        <v>23</v>
      </c>
      <c r="C17" s="17"/>
      <c r="D17" s="18">
        <f>D18+D22+D26+D30</f>
        <v>1171.5</v>
      </c>
      <c r="E17" s="18">
        <f>E18+E22+E26+E30</f>
        <v>1044.7</v>
      </c>
      <c r="F17" s="19"/>
      <c r="G17" s="20"/>
    </row>
    <row r="18" spans="1:7" s="21" customFormat="1" ht="46.8">
      <c r="A18" s="22" t="s">
        <v>24</v>
      </c>
      <c r="B18" s="17" t="s">
        <v>25</v>
      </c>
      <c r="C18" s="17"/>
      <c r="D18" s="18">
        <f t="shared" ref="D18:E20" si="3">D19</f>
        <v>359.4</v>
      </c>
      <c r="E18" s="18">
        <f t="shared" si="3"/>
        <v>324</v>
      </c>
      <c r="F18" s="19"/>
      <c r="G18" s="20"/>
    </row>
    <row r="19" spans="1:7" s="21" customFormat="1" ht="21.75" customHeight="1">
      <c r="A19" s="22" t="s">
        <v>26</v>
      </c>
      <c r="B19" s="17" t="s">
        <v>27</v>
      </c>
      <c r="C19" s="17"/>
      <c r="D19" s="18">
        <f t="shared" si="3"/>
        <v>359.4</v>
      </c>
      <c r="E19" s="18">
        <f t="shared" si="3"/>
        <v>324</v>
      </c>
      <c r="F19" s="19"/>
      <c r="G19" s="20"/>
    </row>
    <row r="20" spans="1:7" s="21" customFormat="1" ht="32.25" customHeight="1">
      <c r="A20" s="22" t="s">
        <v>28</v>
      </c>
      <c r="B20" s="17" t="s">
        <v>27</v>
      </c>
      <c r="C20" s="17" t="s">
        <v>29</v>
      </c>
      <c r="D20" s="18">
        <f t="shared" si="3"/>
        <v>359.4</v>
      </c>
      <c r="E20" s="18">
        <f t="shared" si="3"/>
        <v>324</v>
      </c>
      <c r="F20" s="19"/>
      <c r="G20" s="20"/>
    </row>
    <row r="21" spans="1:7" s="21" customFormat="1" ht="35.25" customHeight="1">
      <c r="A21" s="22" t="s">
        <v>30</v>
      </c>
      <c r="B21" s="17" t="s">
        <v>27</v>
      </c>
      <c r="C21" s="17" t="s">
        <v>31</v>
      </c>
      <c r="D21" s="18">
        <f>'[1]Приложение 2'!G258</f>
        <v>359.4</v>
      </c>
      <c r="E21" s="18">
        <v>324</v>
      </c>
      <c r="F21" s="19"/>
      <c r="G21" s="20"/>
    </row>
    <row r="22" spans="1:7" s="21" customFormat="1" ht="34.5" customHeight="1">
      <c r="A22" s="22" t="s">
        <v>32</v>
      </c>
      <c r="B22" s="17" t="s">
        <v>33</v>
      </c>
      <c r="C22" s="17"/>
      <c r="D22" s="18">
        <f t="shared" ref="D22:E24" si="4">D23</f>
        <v>520.20000000000005</v>
      </c>
      <c r="E22" s="18">
        <f t="shared" si="4"/>
        <v>438.8</v>
      </c>
      <c r="F22" s="19"/>
      <c r="G22" s="20"/>
    </row>
    <row r="23" spans="1:7" s="21" customFormat="1">
      <c r="A23" s="22" t="s">
        <v>26</v>
      </c>
      <c r="B23" s="17" t="s">
        <v>34</v>
      </c>
      <c r="C23" s="17"/>
      <c r="D23" s="18">
        <f t="shared" si="4"/>
        <v>520.20000000000005</v>
      </c>
      <c r="E23" s="18">
        <f t="shared" si="4"/>
        <v>438.8</v>
      </c>
      <c r="F23" s="19"/>
      <c r="G23" s="20"/>
    </row>
    <row r="24" spans="1:7" s="21" customFormat="1" ht="33.75" customHeight="1">
      <c r="A24" s="22" t="s">
        <v>28</v>
      </c>
      <c r="B24" s="17" t="s">
        <v>34</v>
      </c>
      <c r="C24" s="17" t="s">
        <v>29</v>
      </c>
      <c r="D24" s="18">
        <f t="shared" si="4"/>
        <v>520.20000000000005</v>
      </c>
      <c r="E24" s="18">
        <f t="shared" si="4"/>
        <v>438.8</v>
      </c>
      <c r="F24" s="19"/>
      <c r="G24" s="20"/>
    </row>
    <row r="25" spans="1:7" s="21" customFormat="1" ht="31.2">
      <c r="A25" s="22" t="s">
        <v>30</v>
      </c>
      <c r="B25" s="17" t="s">
        <v>34</v>
      </c>
      <c r="C25" s="17" t="s">
        <v>31</v>
      </c>
      <c r="D25" s="18">
        <f>'[1]Приложение 2'!G219</f>
        <v>520.20000000000005</v>
      </c>
      <c r="E25" s="18">
        <v>438.8</v>
      </c>
      <c r="F25" s="19"/>
      <c r="G25" s="20"/>
    </row>
    <row r="26" spans="1:7" s="21" customFormat="1" ht="31.2">
      <c r="A26" s="22" t="s">
        <v>35</v>
      </c>
      <c r="B26" s="17" t="s">
        <v>36</v>
      </c>
      <c r="C26" s="17"/>
      <c r="D26" s="18">
        <f t="shared" ref="D26:E28" si="5">D27</f>
        <v>138.5</v>
      </c>
      <c r="E26" s="18">
        <f t="shared" si="5"/>
        <v>138.5</v>
      </c>
      <c r="F26" s="19"/>
      <c r="G26" s="20"/>
    </row>
    <row r="27" spans="1:7" s="21" customFormat="1">
      <c r="A27" s="22" t="s">
        <v>26</v>
      </c>
      <c r="B27" s="17" t="s">
        <v>37</v>
      </c>
      <c r="C27" s="17"/>
      <c r="D27" s="18">
        <f>D28</f>
        <v>138.5</v>
      </c>
      <c r="E27" s="18">
        <f>E28</f>
        <v>138.5</v>
      </c>
      <c r="F27" s="19"/>
      <c r="G27" s="20"/>
    </row>
    <row r="28" spans="1:7" s="21" customFormat="1" ht="34.5" customHeight="1">
      <c r="A28" s="22" t="s">
        <v>28</v>
      </c>
      <c r="B28" s="17" t="s">
        <v>37</v>
      </c>
      <c r="C28" s="17" t="s">
        <v>29</v>
      </c>
      <c r="D28" s="18">
        <f t="shared" si="5"/>
        <v>138.5</v>
      </c>
      <c r="E28" s="18">
        <f t="shared" si="5"/>
        <v>138.5</v>
      </c>
      <c r="F28" s="19"/>
      <c r="G28" s="20"/>
    </row>
    <row r="29" spans="1:7" s="21" customFormat="1" ht="31.2">
      <c r="A29" s="22" t="s">
        <v>30</v>
      </c>
      <c r="B29" s="17" t="s">
        <v>37</v>
      </c>
      <c r="C29" s="17" t="s">
        <v>31</v>
      </c>
      <c r="D29" s="18">
        <f>'[1]Приложение 2'!G223</f>
        <v>138.5</v>
      </c>
      <c r="E29" s="18">
        <v>138.5</v>
      </c>
      <c r="F29" s="19"/>
      <c r="G29" s="20"/>
    </row>
    <row r="30" spans="1:7" s="21" customFormat="1" ht="33.6" customHeight="1">
      <c r="A30" s="22" t="s">
        <v>38</v>
      </c>
      <c r="B30" s="17" t="s">
        <v>39</v>
      </c>
      <c r="C30" s="17"/>
      <c r="D30" s="18">
        <f t="shared" ref="D30:E32" si="6">D31</f>
        <v>153.4</v>
      </c>
      <c r="E30" s="18">
        <f t="shared" si="6"/>
        <v>143.4</v>
      </c>
      <c r="F30" s="19"/>
      <c r="G30" s="20"/>
    </row>
    <row r="31" spans="1:7" s="21" customFormat="1">
      <c r="A31" s="22" t="s">
        <v>26</v>
      </c>
      <c r="B31" s="17" t="s">
        <v>40</v>
      </c>
      <c r="C31" s="17"/>
      <c r="D31" s="18">
        <f>D32+D35</f>
        <v>153.4</v>
      </c>
      <c r="E31" s="18">
        <f>E32+E35</f>
        <v>143.4</v>
      </c>
      <c r="F31" s="19"/>
      <c r="G31" s="20"/>
    </row>
    <row r="32" spans="1:7" s="21" customFormat="1" ht="31.2">
      <c r="A32" s="22" t="s">
        <v>28</v>
      </c>
      <c r="B32" s="17" t="s">
        <v>40</v>
      </c>
      <c r="C32" s="17" t="s">
        <v>29</v>
      </c>
      <c r="D32" s="18">
        <f t="shared" si="6"/>
        <v>109.9</v>
      </c>
      <c r="E32" s="18">
        <f t="shared" si="6"/>
        <v>99.9</v>
      </c>
      <c r="F32" s="19"/>
      <c r="G32" s="20"/>
    </row>
    <row r="33" spans="1:7" s="21" customFormat="1" ht="31.2">
      <c r="A33" s="22" t="s">
        <v>30</v>
      </c>
      <c r="B33" s="17" t="s">
        <v>40</v>
      </c>
      <c r="C33" s="17" t="s">
        <v>31</v>
      </c>
      <c r="D33" s="18">
        <f>'[1]Приложение 2'!G227</f>
        <v>109.9</v>
      </c>
      <c r="E33" s="18">
        <v>99.9</v>
      </c>
      <c r="F33" s="19"/>
      <c r="G33" s="20"/>
    </row>
    <row r="34" spans="1:7" s="21" customFormat="1">
      <c r="A34" s="22" t="s">
        <v>41</v>
      </c>
      <c r="B34" s="17" t="s">
        <v>40</v>
      </c>
      <c r="C34" s="17" t="s">
        <v>42</v>
      </c>
      <c r="D34" s="18">
        <f>D35</f>
        <v>43.5</v>
      </c>
      <c r="E34" s="18">
        <f>E35</f>
        <v>43.5</v>
      </c>
      <c r="F34" s="19"/>
      <c r="G34" s="20"/>
    </row>
    <row r="35" spans="1:7" s="21" customFormat="1">
      <c r="A35" s="25" t="s">
        <v>43</v>
      </c>
      <c r="B35" s="17" t="s">
        <v>40</v>
      </c>
      <c r="C35" s="17" t="s">
        <v>44</v>
      </c>
      <c r="D35" s="18">
        <f>'[1]Приложение 3'!F169</f>
        <v>43.5</v>
      </c>
      <c r="E35" s="18">
        <v>43.5</v>
      </c>
      <c r="F35" s="19"/>
      <c r="G35" s="20"/>
    </row>
    <row r="36" spans="1:7" s="5" customFormat="1" ht="31.2">
      <c r="A36" s="13" t="s">
        <v>45</v>
      </c>
      <c r="B36" s="6" t="s">
        <v>46</v>
      </c>
      <c r="C36" s="6"/>
      <c r="D36" s="14">
        <f>D37+D62</f>
        <v>97764.300000000017</v>
      </c>
      <c r="E36" s="14">
        <f>E37+E62</f>
        <v>97757.96</v>
      </c>
      <c r="F36" s="15"/>
      <c r="G36" s="23"/>
    </row>
    <row r="37" spans="1:7" s="27" customFormat="1" ht="31.2">
      <c r="A37" s="22" t="s">
        <v>47</v>
      </c>
      <c r="B37" s="17" t="s">
        <v>48</v>
      </c>
      <c r="C37" s="26"/>
      <c r="D37" s="18">
        <f>D38+D44+D50+D56</f>
        <v>90663.500000000015</v>
      </c>
      <c r="E37" s="18">
        <f>E38+E44+E50+E56</f>
        <v>90662.36</v>
      </c>
      <c r="F37" s="19"/>
      <c r="G37" s="20"/>
    </row>
    <row r="38" spans="1:7" s="27" customFormat="1" ht="31.2">
      <c r="A38" s="22" t="s">
        <v>49</v>
      </c>
      <c r="B38" s="17" t="s">
        <v>50</v>
      </c>
      <c r="C38" s="17"/>
      <c r="D38" s="18">
        <f>D39</f>
        <v>83312.2</v>
      </c>
      <c r="E38" s="18">
        <f>E39</f>
        <v>83312.2</v>
      </c>
      <c r="F38" s="19"/>
      <c r="G38" s="20"/>
    </row>
    <row r="39" spans="1:7" s="27" customFormat="1" ht="31.2">
      <c r="A39" s="22" t="s">
        <v>49</v>
      </c>
      <c r="B39" s="17" t="s">
        <v>51</v>
      </c>
      <c r="C39" s="17"/>
      <c r="D39" s="18">
        <f>D40+D42</f>
        <v>83312.2</v>
      </c>
      <c r="E39" s="18">
        <f>E40+E42</f>
        <v>83312.2</v>
      </c>
      <c r="F39" s="19"/>
      <c r="G39" s="20"/>
    </row>
    <row r="40" spans="1:7" s="27" customFormat="1" ht="36" customHeight="1">
      <c r="A40" s="22" t="s">
        <v>28</v>
      </c>
      <c r="B40" s="17" t="s">
        <v>51</v>
      </c>
      <c r="C40" s="17" t="s">
        <v>29</v>
      </c>
      <c r="D40" s="18">
        <f>D41</f>
        <v>839.8</v>
      </c>
      <c r="E40" s="18">
        <f>E41</f>
        <v>839.8</v>
      </c>
      <c r="F40" s="19"/>
      <c r="G40" s="20"/>
    </row>
    <row r="41" spans="1:7" s="27" customFormat="1" ht="31.2">
      <c r="A41" s="22" t="s">
        <v>30</v>
      </c>
      <c r="B41" s="17" t="s">
        <v>51</v>
      </c>
      <c r="C41" s="17" t="s">
        <v>31</v>
      </c>
      <c r="D41" s="18">
        <f>'[1]Приложение 2'!G614</f>
        <v>839.8</v>
      </c>
      <c r="E41" s="18">
        <v>839.8</v>
      </c>
      <c r="F41" s="19"/>
      <c r="G41" s="20"/>
    </row>
    <row r="42" spans="1:7" s="27" customFormat="1" ht="16.2">
      <c r="A42" s="22" t="s">
        <v>52</v>
      </c>
      <c r="B42" s="17" t="s">
        <v>51</v>
      </c>
      <c r="C42" s="17" t="s">
        <v>53</v>
      </c>
      <c r="D42" s="18">
        <f>D43</f>
        <v>82472.399999999994</v>
      </c>
      <c r="E42" s="18">
        <f>E43</f>
        <v>82472.399999999994</v>
      </c>
      <c r="F42" s="19"/>
      <c r="G42" s="20"/>
    </row>
    <row r="43" spans="1:7" s="27" customFormat="1" ht="16.2">
      <c r="A43" s="22" t="s">
        <v>54</v>
      </c>
      <c r="B43" s="17" t="s">
        <v>51</v>
      </c>
      <c r="C43" s="17" t="s">
        <v>55</v>
      </c>
      <c r="D43" s="18">
        <f>'[1]Приложение 2'!G616</f>
        <v>82472.399999999994</v>
      </c>
      <c r="E43" s="18">
        <v>82472.399999999994</v>
      </c>
      <c r="F43" s="19"/>
      <c r="G43" s="20"/>
    </row>
    <row r="44" spans="1:7" s="27" customFormat="1" ht="31.2">
      <c r="A44" s="22" t="s">
        <v>56</v>
      </c>
      <c r="B44" s="17" t="s">
        <v>57</v>
      </c>
      <c r="C44" s="17"/>
      <c r="D44" s="18">
        <f>D45</f>
        <v>203.6</v>
      </c>
      <c r="E44" s="18">
        <f>E45</f>
        <v>202.5</v>
      </c>
      <c r="F44" s="19"/>
      <c r="G44" s="20"/>
    </row>
    <row r="45" spans="1:7" s="27" customFormat="1" ht="16.2">
      <c r="A45" s="22" t="s">
        <v>26</v>
      </c>
      <c r="B45" s="17" t="s">
        <v>58</v>
      </c>
      <c r="C45" s="17"/>
      <c r="D45" s="18">
        <f>D46+D48</f>
        <v>203.6</v>
      </c>
      <c r="E45" s="18">
        <f>E46+E48</f>
        <v>202.5</v>
      </c>
      <c r="F45" s="19"/>
      <c r="G45" s="20"/>
    </row>
    <row r="46" spans="1:7" s="27" customFormat="1" ht="31.2">
      <c r="A46" s="22" t="s">
        <v>28</v>
      </c>
      <c r="B46" s="17" t="s">
        <v>58</v>
      </c>
      <c r="C46" s="17" t="s">
        <v>29</v>
      </c>
      <c r="D46" s="18">
        <f>D47</f>
        <v>2</v>
      </c>
      <c r="E46" s="18">
        <f>E47</f>
        <v>2</v>
      </c>
      <c r="F46" s="19"/>
      <c r="G46" s="20"/>
    </row>
    <row r="47" spans="1:7" s="27" customFormat="1" ht="31.2">
      <c r="A47" s="22" t="s">
        <v>30</v>
      </c>
      <c r="B47" s="17" t="s">
        <v>58</v>
      </c>
      <c r="C47" s="17" t="s">
        <v>31</v>
      </c>
      <c r="D47" s="18">
        <f>'[1]Приложение 2'!G620</f>
        <v>2</v>
      </c>
      <c r="E47" s="18">
        <v>2</v>
      </c>
      <c r="F47" s="19"/>
      <c r="G47" s="20"/>
    </row>
    <row r="48" spans="1:7" s="27" customFormat="1" ht="16.2">
      <c r="A48" s="22" t="s">
        <v>52</v>
      </c>
      <c r="B48" s="17" t="s">
        <v>58</v>
      </c>
      <c r="C48" s="17" t="s">
        <v>53</v>
      </c>
      <c r="D48" s="18">
        <f>D49</f>
        <v>201.6</v>
      </c>
      <c r="E48" s="18">
        <f>E49</f>
        <v>200.5</v>
      </c>
      <c r="F48" s="19"/>
      <c r="G48" s="20"/>
    </row>
    <row r="49" spans="1:7" s="27" customFormat="1" ht="16.2">
      <c r="A49" s="22" t="s">
        <v>54</v>
      </c>
      <c r="B49" s="17" t="s">
        <v>58</v>
      </c>
      <c r="C49" s="17" t="s">
        <v>55</v>
      </c>
      <c r="D49" s="18">
        <f>'[1]Приложение 2'!G622</f>
        <v>201.6</v>
      </c>
      <c r="E49" s="18">
        <v>200.5</v>
      </c>
      <c r="F49" s="19"/>
      <c r="G49" s="20"/>
    </row>
    <row r="50" spans="1:7" s="27" customFormat="1" ht="46.8">
      <c r="A50" s="22" t="s">
        <v>59</v>
      </c>
      <c r="B50" s="17" t="s">
        <v>60</v>
      </c>
      <c r="C50" s="26"/>
      <c r="D50" s="18">
        <f>D51</f>
        <v>6483.0999999999995</v>
      </c>
      <c r="E50" s="18">
        <f>E51</f>
        <v>6483.0599999999995</v>
      </c>
      <c r="F50" s="19"/>
      <c r="G50" s="20"/>
    </row>
    <row r="51" spans="1:7" s="27" customFormat="1" ht="16.2">
      <c r="A51" s="22" t="s">
        <v>26</v>
      </c>
      <c r="B51" s="17" t="s">
        <v>61</v>
      </c>
      <c r="C51" s="26"/>
      <c r="D51" s="18">
        <f>D52+D54</f>
        <v>6483.0999999999995</v>
      </c>
      <c r="E51" s="18">
        <f>E52+E54</f>
        <v>6483.0599999999995</v>
      </c>
      <c r="F51" s="19"/>
      <c r="G51" s="20"/>
    </row>
    <row r="52" spans="1:7" s="27" customFormat="1" ht="35.25" customHeight="1">
      <c r="A52" s="22" t="s">
        <v>28</v>
      </c>
      <c r="B52" s="17" t="s">
        <v>61</v>
      </c>
      <c r="C52" s="17" t="s">
        <v>29</v>
      </c>
      <c r="D52" s="18">
        <f>D53</f>
        <v>62.7</v>
      </c>
      <c r="E52" s="18">
        <f>E53</f>
        <v>62.7</v>
      </c>
      <c r="F52" s="19"/>
      <c r="G52" s="20"/>
    </row>
    <row r="53" spans="1:7" s="27" customFormat="1" ht="31.2">
      <c r="A53" s="22" t="s">
        <v>30</v>
      </c>
      <c r="B53" s="17" t="s">
        <v>61</v>
      </c>
      <c r="C53" s="17" t="s">
        <v>31</v>
      </c>
      <c r="D53" s="18">
        <f>'[1]Приложение 2'!G600</f>
        <v>62.7</v>
      </c>
      <c r="E53" s="18">
        <v>62.7</v>
      </c>
      <c r="F53" s="19"/>
      <c r="G53" s="20"/>
    </row>
    <row r="54" spans="1:7" s="27" customFormat="1" ht="16.2">
      <c r="A54" s="22" t="s">
        <v>52</v>
      </c>
      <c r="B54" s="17" t="s">
        <v>61</v>
      </c>
      <c r="C54" s="17" t="s">
        <v>53</v>
      </c>
      <c r="D54" s="18">
        <f>D55</f>
        <v>6420.4</v>
      </c>
      <c r="E54" s="18">
        <f>E55</f>
        <v>6420.36</v>
      </c>
      <c r="F54" s="19"/>
      <c r="G54" s="20"/>
    </row>
    <row r="55" spans="1:7" s="27" customFormat="1" ht="16.2">
      <c r="A55" s="22" t="s">
        <v>54</v>
      </c>
      <c r="B55" s="17" t="s">
        <v>61</v>
      </c>
      <c r="C55" s="17" t="s">
        <v>55</v>
      </c>
      <c r="D55" s="18">
        <f>'[1]Приложение 2'!G602</f>
        <v>6420.4</v>
      </c>
      <c r="E55" s="18">
        <v>6420.36</v>
      </c>
      <c r="F55" s="19"/>
      <c r="G55" s="20"/>
    </row>
    <row r="56" spans="1:7" s="27" customFormat="1" ht="31.2">
      <c r="A56" s="22" t="s">
        <v>62</v>
      </c>
      <c r="B56" s="17" t="s">
        <v>63</v>
      </c>
      <c r="C56" s="17"/>
      <c r="D56" s="18">
        <f>D57</f>
        <v>664.6</v>
      </c>
      <c r="E56" s="18">
        <f>E57</f>
        <v>664.6</v>
      </c>
      <c r="F56" s="19"/>
      <c r="G56" s="20"/>
    </row>
    <row r="57" spans="1:7" s="27" customFormat="1" ht="16.2">
      <c r="A57" s="22" t="s">
        <v>26</v>
      </c>
      <c r="B57" s="17" t="s">
        <v>64</v>
      </c>
      <c r="C57" s="17"/>
      <c r="D57" s="18">
        <f>D58+D60</f>
        <v>664.6</v>
      </c>
      <c r="E57" s="18">
        <f>E58+E60</f>
        <v>664.6</v>
      </c>
      <c r="F57" s="19"/>
      <c r="G57" s="20"/>
    </row>
    <row r="58" spans="1:7" s="27" customFormat="1" ht="31.2">
      <c r="A58" s="22" t="s">
        <v>28</v>
      </c>
      <c r="B58" s="17" t="s">
        <v>64</v>
      </c>
      <c r="C58" s="17" t="s">
        <v>29</v>
      </c>
      <c r="D58" s="18">
        <f>D59</f>
        <v>5.9</v>
      </c>
      <c r="E58" s="18">
        <f>E59</f>
        <v>5.9</v>
      </c>
      <c r="F58" s="19"/>
      <c r="G58" s="20"/>
    </row>
    <row r="59" spans="1:7" s="27" customFormat="1" ht="31.2">
      <c r="A59" s="22" t="s">
        <v>30</v>
      </c>
      <c r="B59" s="17" t="s">
        <v>64</v>
      </c>
      <c r="C59" s="17" t="s">
        <v>31</v>
      </c>
      <c r="D59" s="18">
        <f>'[1]Приложение 3'!F175</f>
        <v>5.9</v>
      </c>
      <c r="E59" s="18">
        <v>5.9</v>
      </c>
      <c r="F59" s="19"/>
      <c r="G59" s="20"/>
    </row>
    <row r="60" spans="1:7" s="27" customFormat="1" ht="16.2">
      <c r="A60" s="22" t="s">
        <v>52</v>
      </c>
      <c r="B60" s="17" t="s">
        <v>64</v>
      </c>
      <c r="C60" s="17" t="s">
        <v>53</v>
      </c>
      <c r="D60" s="18">
        <f>D61</f>
        <v>658.7</v>
      </c>
      <c r="E60" s="18">
        <f>E61</f>
        <v>658.7</v>
      </c>
      <c r="F60" s="19"/>
      <c r="G60" s="20"/>
    </row>
    <row r="61" spans="1:7" s="27" customFormat="1" ht="16.2">
      <c r="A61" s="22" t="s">
        <v>65</v>
      </c>
      <c r="B61" s="17" t="s">
        <v>64</v>
      </c>
      <c r="C61" s="17" t="s">
        <v>66</v>
      </c>
      <c r="D61" s="18">
        <f>'[1]Приложение 3'!F177</f>
        <v>658.7</v>
      </c>
      <c r="E61" s="18">
        <v>658.7</v>
      </c>
      <c r="F61" s="19"/>
      <c r="G61" s="20"/>
    </row>
    <row r="62" spans="1:7" s="27" customFormat="1" ht="31.2">
      <c r="A62" s="22" t="s">
        <v>67</v>
      </c>
      <c r="B62" s="17" t="s">
        <v>68</v>
      </c>
      <c r="C62" s="17"/>
      <c r="D62" s="18">
        <f>D63</f>
        <v>7100.7999999999993</v>
      </c>
      <c r="E62" s="18">
        <f>E63</f>
        <v>7095.6</v>
      </c>
      <c r="F62" s="19"/>
      <c r="G62" s="20"/>
    </row>
    <row r="63" spans="1:7" s="27" customFormat="1" ht="31.2">
      <c r="A63" s="22" t="s">
        <v>69</v>
      </c>
      <c r="B63" s="17" t="s">
        <v>70</v>
      </c>
      <c r="C63" s="17"/>
      <c r="D63" s="18">
        <f>D64+D69</f>
        <v>7100.7999999999993</v>
      </c>
      <c r="E63" s="18">
        <f>E64+E69</f>
        <v>7095.6</v>
      </c>
      <c r="F63" s="19"/>
      <c r="G63" s="20"/>
    </row>
    <row r="64" spans="1:7" s="27" customFormat="1" ht="36" customHeight="1">
      <c r="A64" s="22" t="s">
        <v>71</v>
      </c>
      <c r="B64" s="17" t="s">
        <v>72</v>
      </c>
      <c r="C64" s="17"/>
      <c r="D64" s="18">
        <f>D65+D67</f>
        <v>5965.2</v>
      </c>
      <c r="E64" s="18">
        <f>E65+E67</f>
        <v>5965.2</v>
      </c>
      <c r="F64" s="19"/>
      <c r="G64" s="20"/>
    </row>
    <row r="65" spans="1:7" s="27" customFormat="1" ht="46.8">
      <c r="A65" s="22" t="s">
        <v>73</v>
      </c>
      <c r="B65" s="17" t="s">
        <v>72</v>
      </c>
      <c r="C65" s="17" t="s">
        <v>74</v>
      </c>
      <c r="D65" s="18">
        <f>D66</f>
        <v>5630.3</v>
      </c>
      <c r="E65" s="18">
        <f>E66</f>
        <v>5630.3</v>
      </c>
      <c r="F65" s="19"/>
      <c r="G65" s="20"/>
    </row>
    <row r="66" spans="1:7" s="27" customFormat="1" ht="16.2">
      <c r="A66" s="22" t="s">
        <v>75</v>
      </c>
      <c r="B66" s="17" t="s">
        <v>72</v>
      </c>
      <c r="C66" s="17" t="s">
        <v>76</v>
      </c>
      <c r="D66" s="18">
        <f>'[1]Приложение 2'!G574+'[1]Приложение 2'!G639</f>
        <v>5630.3</v>
      </c>
      <c r="E66" s="18">
        <v>5630.3</v>
      </c>
      <c r="F66" s="19"/>
      <c r="G66" s="20"/>
    </row>
    <row r="67" spans="1:7" s="27" customFormat="1" ht="31.2">
      <c r="A67" s="22" t="s">
        <v>28</v>
      </c>
      <c r="B67" s="17" t="s">
        <v>72</v>
      </c>
      <c r="C67" s="17" t="s">
        <v>29</v>
      </c>
      <c r="D67" s="18">
        <f>D68</f>
        <v>334.9</v>
      </c>
      <c r="E67" s="18">
        <f>E68</f>
        <v>334.9</v>
      </c>
      <c r="F67" s="19"/>
      <c r="G67" s="20"/>
    </row>
    <row r="68" spans="1:7" s="27" customFormat="1" ht="31.2">
      <c r="A68" s="22" t="s">
        <v>30</v>
      </c>
      <c r="B68" s="17" t="s">
        <v>72</v>
      </c>
      <c r="C68" s="17" t="s">
        <v>31</v>
      </c>
      <c r="D68" s="18">
        <f>'[1]Приложение 2'!G576</f>
        <v>334.9</v>
      </c>
      <c r="E68" s="18">
        <v>334.9</v>
      </c>
      <c r="F68" s="19"/>
      <c r="G68" s="20"/>
    </row>
    <row r="69" spans="1:7" s="27" customFormat="1" ht="16.2">
      <c r="A69" s="22" t="s">
        <v>26</v>
      </c>
      <c r="B69" s="17" t="s">
        <v>77</v>
      </c>
      <c r="C69" s="17"/>
      <c r="D69" s="18">
        <f>D70+D72+D74</f>
        <v>1135.5999999999999</v>
      </c>
      <c r="E69" s="18">
        <f>E70+E72+E74</f>
        <v>1130.4000000000001</v>
      </c>
      <c r="F69" s="19"/>
      <c r="G69" s="20"/>
    </row>
    <row r="70" spans="1:7" s="27" customFormat="1" ht="46.8">
      <c r="A70" s="22" t="s">
        <v>73</v>
      </c>
      <c r="B70" s="17" t="s">
        <v>77</v>
      </c>
      <c r="C70" s="17" t="s">
        <v>74</v>
      </c>
      <c r="D70" s="18">
        <f>D71</f>
        <v>591.4</v>
      </c>
      <c r="E70" s="18">
        <f>E71</f>
        <v>591.4</v>
      </c>
      <c r="F70" s="19"/>
      <c r="G70" s="20"/>
    </row>
    <row r="71" spans="1:7" s="27" customFormat="1" ht="16.2">
      <c r="A71" s="22" t="s">
        <v>75</v>
      </c>
      <c r="B71" s="17" t="s">
        <v>77</v>
      </c>
      <c r="C71" s="17" t="s">
        <v>76</v>
      </c>
      <c r="D71" s="18">
        <f>'[1]Приложение 2'!G579</f>
        <v>591.4</v>
      </c>
      <c r="E71" s="18">
        <v>591.4</v>
      </c>
      <c r="F71" s="19"/>
      <c r="G71" s="20"/>
    </row>
    <row r="72" spans="1:7" s="27" customFormat="1" ht="31.2">
      <c r="A72" s="22" t="s">
        <v>28</v>
      </c>
      <c r="B72" s="17" t="s">
        <v>77</v>
      </c>
      <c r="C72" s="17" t="s">
        <v>29</v>
      </c>
      <c r="D72" s="18">
        <f>D73</f>
        <v>540.70000000000005</v>
      </c>
      <c r="E72" s="18">
        <f>E73</f>
        <v>535.5</v>
      </c>
      <c r="F72" s="19"/>
      <c r="G72" s="20"/>
    </row>
    <row r="73" spans="1:7" s="27" customFormat="1" ht="31.2">
      <c r="A73" s="22" t="s">
        <v>30</v>
      </c>
      <c r="B73" s="17" t="s">
        <v>77</v>
      </c>
      <c r="C73" s="17" t="s">
        <v>31</v>
      </c>
      <c r="D73" s="18">
        <f>'[1]Приложение 2'!G581</f>
        <v>540.70000000000005</v>
      </c>
      <c r="E73" s="18">
        <v>535.5</v>
      </c>
      <c r="F73" s="19"/>
      <c r="G73" s="20"/>
    </row>
    <row r="74" spans="1:7" s="27" customFormat="1" ht="16.2">
      <c r="A74" s="22" t="s">
        <v>41</v>
      </c>
      <c r="B74" s="17" t="s">
        <v>77</v>
      </c>
      <c r="C74" s="17" t="s">
        <v>42</v>
      </c>
      <c r="D74" s="18">
        <f>D75</f>
        <v>3.5</v>
      </c>
      <c r="E74" s="18">
        <f>E75</f>
        <v>3.5</v>
      </c>
      <c r="F74" s="19"/>
      <c r="G74" s="20"/>
    </row>
    <row r="75" spans="1:7" s="27" customFormat="1" ht="16.2">
      <c r="A75" s="22" t="s">
        <v>43</v>
      </c>
      <c r="B75" s="17" t="s">
        <v>77</v>
      </c>
      <c r="C75" s="17" t="s">
        <v>44</v>
      </c>
      <c r="D75" s="18">
        <f>'[1]Приложение 3'!F434</f>
        <v>3.5</v>
      </c>
      <c r="E75" s="18">
        <v>3.5</v>
      </c>
      <c r="F75" s="19"/>
      <c r="G75" s="20"/>
    </row>
    <row r="76" spans="1:7" s="24" customFormat="1" ht="31.2">
      <c r="A76" s="13" t="s">
        <v>78</v>
      </c>
      <c r="B76" s="6" t="s">
        <v>79</v>
      </c>
      <c r="C76" s="6"/>
      <c r="D76" s="14">
        <f>D77+D115+D223+D232+D245+D261+D266</f>
        <v>2185041.2999999998</v>
      </c>
      <c r="E76" s="14">
        <f>E77+E115+E223+E232+E245+E261+E266</f>
        <v>2156174.1999999997</v>
      </c>
      <c r="F76" s="15"/>
      <c r="G76" s="23"/>
    </row>
    <row r="77" spans="1:7" ht="24.75" customHeight="1">
      <c r="A77" s="22" t="s">
        <v>80</v>
      </c>
      <c r="B77" s="17" t="s">
        <v>81</v>
      </c>
      <c r="C77" s="17"/>
      <c r="D77" s="18">
        <f>D88+D92+D78+D108</f>
        <v>790308.40000000014</v>
      </c>
      <c r="E77" s="18">
        <f>E88+E92+E78+E108</f>
        <v>780149.50000000012</v>
      </c>
      <c r="F77" s="19"/>
      <c r="G77" s="20"/>
    </row>
    <row r="78" spans="1:7" ht="32.4" customHeight="1">
      <c r="A78" s="22" t="s">
        <v>82</v>
      </c>
      <c r="B78" s="17" t="s">
        <v>83</v>
      </c>
      <c r="C78" s="17"/>
      <c r="D78" s="18">
        <f>D82+D79+D85</f>
        <v>7753.4000000000005</v>
      </c>
      <c r="E78" s="18">
        <f>E82+E79+E85</f>
        <v>7721.6</v>
      </c>
      <c r="F78" s="19"/>
      <c r="G78" s="20"/>
    </row>
    <row r="79" spans="1:7" ht="32.4" customHeight="1">
      <c r="A79" s="22" t="s">
        <v>84</v>
      </c>
      <c r="B79" s="17" t="s">
        <v>85</v>
      </c>
      <c r="C79" s="17"/>
      <c r="D79" s="18">
        <f t="shared" ref="D79:E80" si="7">D80</f>
        <v>190</v>
      </c>
      <c r="E79" s="18">
        <f t="shared" si="7"/>
        <v>190</v>
      </c>
      <c r="F79" s="19"/>
      <c r="G79" s="20"/>
    </row>
    <row r="80" spans="1:7" ht="32.4" customHeight="1">
      <c r="A80" s="16" t="s">
        <v>86</v>
      </c>
      <c r="B80" s="17" t="s">
        <v>85</v>
      </c>
      <c r="C80" s="17" t="s">
        <v>15</v>
      </c>
      <c r="D80" s="18">
        <f t="shared" si="7"/>
        <v>190</v>
      </c>
      <c r="E80" s="18">
        <f t="shared" si="7"/>
        <v>190</v>
      </c>
      <c r="F80" s="19"/>
      <c r="G80" s="20"/>
    </row>
    <row r="81" spans="1:10" ht="32.4" customHeight="1">
      <c r="A81" s="16" t="s">
        <v>16</v>
      </c>
      <c r="B81" s="17" t="s">
        <v>85</v>
      </c>
      <c r="C81" s="17" t="s">
        <v>17</v>
      </c>
      <c r="D81" s="18">
        <f>'[1]Приложение 3'!F466</f>
        <v>190</v>
      </c>
      <c r="E81" s="18">
        <v>190</v>
      </c>
      <c r="F81" s="19"/>
      <c r="G81" s="20"/>
    </row>
    <row r="82" spans="1:10" ht="36.6" customHeight="1">
      <c r="A82" s="22" t="s">
        <v>87</v>
      </c>
      <c r="B82" s="17" t="s">
        <v>88</v>
      </c>
      <c r="C82" s="17"/>
      <c r="D82" s="18">
        <f>D83</f>
        <v>7181.6</v>
      </c>
      <c r="E82" s="18">
        <f t="shared" ref="D82:E83" si="8">E83</f>
        <v>7149.8</v>
      </c>
      <c r="F82" s="19"/>
      <c r="G82" s="20"/>
    </row>
    <row r="83" spans="1:10" ht="35.4" customHeight="1">
      <c r="A83" s="16" t="s">
        <v>86</v>
      </c>
      <c r="B83" s="17" t="s">
        <v>88</v>
      </c>
      <c r="C83" s="17" t="s">
        <v>15</v>
      </c>
      <c r="D83" s="18">
        <f t="shared" si="8"/>
        <v>7181.6</v>
      </c>
      <c r="E83" s="18">
        <f t="shared" si="8"/>
        <v>7149.8</v>
      </c>
      <c r="F83" s="19"/>
      <c r="G83" s="20"/>
    </row>
    <row r="84" spans="1:10" ht="24.75" customHeight="1">
      <c r="A84" s="16" t="s">
        <v>16</v>
      </c>
      <c r="B84" s="17" t="s">
        <v>88</v>
      </c>
      <c r="C84" s="17" t="s">
        <v>17</v>
      </c>
      <c r="D84" s="18">
        <f>'[1]Приложение 3'!F469</f>
        <v>7181.6</v>
      </c>
      <c r="E84" s="18">
        <v>7149.8</v>
      </c>
      <c r="F84" s="19"/>
      <c r="G84" s="20"/>
    </row>
    <row r="85" spans="1:10" ht="45" customHeight="1">
      <c r="A85" s="16" t="s">
        <v>89</v>
      </c>
      <c r="B85" s="17" t="s">
        <v>90</v>
      </c>
      <c r="C85" s="17"/>
      <c r="D85" s="18">
        <f>D86</f>
        <v>381.8</v>
      </c>
      <c r="E85" s="18">
        <f>E86</f>
        <v>381.8</v>
      </c>
      <c r="F85" s="19"/>
      <c r="G85" s="20"/>
    </row>
    <row r="86" spans="1:10" ht="36.6" customHeight="1">
      <c r="A86" s="16" t="s">
        <v>86</v>
      </c>
      <c r="B86" s="17" t="s">
        <v>90</v>
      </c>
      <c r="C86" s="17" t="s">
        <v>15</v>
      </c>
      <c r="D86" s="18">
        <f>D87</f>
        <v>381.8</v>
      </c>
      <c r="E86" s="18">
        <f>E87</f>
        <v>381.8</v>
      </c>
      <c r="F86" s="19"/>
      <c r="G86" s="20"/>
    </row>
    <row r="87" spans="1:10" ht="24.75" customHeight="1">
      <c r="A87" s="16" t="s">
        <v>16</v>
      </c>
      <c r="B87" s="17" t="s">
        <v>90</v>
      </c>
      <c r="C87" s="17" t="s">
        <v>17</v>
      </c>
      <c r="D87" s="18">
        <f>'[1]Приложение 3'!F472</f>
        <v>381.8</v>
      </c>
      <c r="E87" s="18">
        <v>381.8</v>
      </c>
      <c r="F87" s="19"/>
      <c r="G87" s="20"/>
    </row>
    <row r="88" spans="1:10" ht="33" customHeight="1">
      <c r="A88" s="28" t="s">
        <v>91</v>
      </c>
      <c r="B88" s="17" t="s">
        <v>92</v>
      </c>
      <c r="C88" s="17"/>
      <c r="D88" s="18">
        <f t="shared" ref="D88:E90" si="9">D89</f>
        <v>738.8</v>
      </c>
      <c r="E88" s="18">
        <f t="shared" si="9"/>
        <v>738.8</v>
      </c>
      <c r="F88" s="19"/>
      <c r="G88" s="20"/>
    </row>
    <row r="89" spans="1:10" ht="20.7" customHeight="1">
      <c r="A89" s="16" t="s">
        <v>26</v>
      </c>
      <c r="B89" s="17" t="s">
        <v>93</v>
      </c>
      <c r="C89" s="17"/>
      <c r="D89" s="18">
        <f t="shared" si="9"/>
        <v>738.8</v>
      </c>
      <c r="E89" s="18">
        <f t="shared" si="9"/>
        <v>738.8</v>
      </c>
      <c r="F89" s="19"/>
      <c r="G89" s="20"/>
    </row>
    <row r="90" spans="1:10" ht="35.25" customHeight="1">
      <c r="A90" s="16" t="s">
        <v>86</v>
      </c>
      <c r="B90" s="17" t="s">
        <v>93</v>
      </c>
      <c r="C90" s="17" t="s">
        <v>15</v>
      </c>
      <c r="D90" s="18">
        <f t="shared" si="9"/>
        <v>738.8</v>
      </c>
      <c r="E90" s="18">
        <f t="shared" si="9"/>
        <v>738.8</v>
      </c>
      <c r="F90" s="19"/>
      <c r="G90" s="20"/>
    </row>
    <row r="91" spans="1:10" ht="22.5" customHeight="1">
      <c r="A91" s="16" t="s">
        <v>16</v>
      </c>
      <c r="B91" s="17" t="s">
        <v>93</v>
      </c>
      <c r="C91" s="17" t="s">
        <v>17</v>
      </c>
      <c r="D91" s="18">
        <f>'[1]Приложение 2'!G909</f>
        <v>738.8</v>
      </c>
      <c r="E91" s="18">
        <v>738.8</v>
      </c>
      <c r="F91" s="19"/>
      <c r="G91" s="20"/>
    </row>
    <row r="92" spans="1:10" s="29" customFormat="1" ht="52.5" customHeight="1">
      <c r="A92" s="22" t="s">
        <v>94</v>
      </c>
      <c r="B92" s="17" t="s">
        <v>95</v>
      </c>
      <c r="C92" s="17"/>
      <c r="D92" s="18">
        <f>D93+D99+D105+D96+D102</f>
        <v>781646.8</v>
      </c>
      <c r="E92" s="18">
        <f>E93+E99+E105+E96+E102</f>
        <v>771519.70000000007</v>
      </c>
      <c r="F92" s="19"/>
      <c r="G92" s="20"/>
      <c r="H92" s="4"/>
      <c r="I92" s="4"/>
      <c r="J92" s="4"/>
    </row>
    <row r="93" spans="1:10" s="29" customFormat="1" ht="23.25" customHeight="1">
      <c r="A93" s="22" t="s">
        <v>96</v>
      </c>
      <c r="B93" s="17" t="s">
        <v>97</v>
      </c>
      <c r="C93" s="17"/>
      <c r="D93" s="18">
        <f t="shared" ref="D93:E94" si="10">D94</f>
        <v>206346.4</v>
      </c>
      <c r="E93" s="18">
        <f t="shared" si="10"/>
        <v>199670.9</v>
      </c>
      <c r="F93" s="19"/>
      <c r="G93" s="20"/>
      <c r="H93" s="4"/>
      <c r="I93" s="4"/>
      <c r="J93" s="4"/>
    </row>
    <row r="94" spans="1:10" s="29" customFormat="1" ht="36" customHeight="1">
      <c r="A94" s="22" t="s">
        <v>86</v>
      </c>
      <c r="B94" s="17" t="s">
        <v>97</v>
      </c>
      <c r="C94" s="17" t="s">
        <v>15</v>
      </c>
      <c r="D94" s="18">
        <f t="shared" si="10"/>
        <v>206346.4</v>
      </c>
      <c r="E94" s="18">
        <f t="shared" si="10"/>
        <v>199670.9</v>
      </c>
      <c r="F94" s="19"/>
      <c r="G94" s="20"/>
      <c r="H94" s="4"/>
      <c r="I94" s="4"/>
      <c r="J94" s="4"/>
    </row>
    <row r="95" spans="1:10" s="29" customFormat="1" ht="21" customHeight="1">
      <c r="A95" s="22" t="s">
        <v>16</v>
      </c>
      <c r="B95" s="17" t="s">
        <v>97</v>
      </c>
      <c r="C95" s="17" t="s">
        <v>17</v>
      </c>
      <c r="D95" s="18">
        <f>'[1]Приложение 2'!G913</f>
        <v>206346.4</v>
      </c>
      <c r="E95" s="18">
        <v>199670.9</v>
      </c>
      <c r="F95" s="19"/>
      <c r="G95" s="20"/>
      <c r="H95" s="4"/>
      <c r="I95" s="4"/>
      <c r="J95" s="4"/>
    </row>
    <row r="96" spans="1:10" s="29" customFormat="1" ht="36.6" customHeight="1">
      <c r="A96" s="22" t="s">
        <v>89</v>
      </c>
      <c r="B96" s="17" t="s">
        <v>98</v>
      </c>
      <c r="C96" s="17"/>
      <c r="D96" s="18">
        <f>D97</f>
        <v>227.1</v>
      </c>
      <c r="E96" s="18">
        <f>E97</f>
        <v>225.9</v>
      </c>
      <c r="F96" s="19"/>
      <c r="G96" s="20"/>
      <c r="H96" s="4"/>
      <c r="I96" s="4"/>
      <c r="J96" s="4"/>
    </row>
    <row r="97" spans="1:10" s="29" customFormat="1" ht="21" customHeight="1">
      <c r="A97" s="22" t="s">
        <v>86</v>
      </c>
      <c r="B97" s="17" t="s">
        <v>98</v>
      </c>
      <c r="C97" s="17" t="s">
        <v>15</v>
      </c>
      <c r="D97" s="18">
        <f>D98</f>
        <v>227.1</v>
      </c>
      <c r="E97" s="18">
        <f>E98</f>
        <v>225.9</v>
      </c>
      <c r="F97" s="19"/>
      <c r="G97" s="20"/>
      <c r="H97" s="4"/>
      <c r="I97" s="4"/>
      <c r="J97" s="4"/>
    </row>
    <row r="98" spans="1:10" s="29" customFormat="1" ht="21" customHeight="1">
      <c r="A98" s="22" t="s">
        <v>16</v>
      </c>
      <c r="B98" s="17" t="s">
        <v>98</v>
      </c>
      <c r="C98" s="17" t="s">
        <v>17</v>
      </c>
      <c r="D98" s="18">
        <f>'[1]Приложение 3'!F483</f>
        <v>227.1</v>
      </c>
      <c r="E98" s="18">
        <v>225.9</v>
      </c>
      <c r="F98" s="19"/>
      <c r="G98" s="20"/>
      <c r="H98" s="4"/>
      <c r="I98" s="4"/>
      <c r="J98" s="4"/>
    </row>
    <row r="99" spans="1:10" s="29" customFormat="1" ht="31.2">
      <c r="A99" s="22" t="s">
        <v>99</v>
      </c>
      <c r="B99" s="17" t="s">
        <v>100</v>
      </c>
      <c r="C99" s="17"/>
      <c r="D99" s="18">
        <f t="shared" ref="D99:E100" si="11">D100</f>
        <v>556508.30000000005</v>
      </c>
      <c r="E99" s="18">
        <f t="shared" si="11"/>
        <v>553378</v>
      </c>
      <c r="F99" s="19"/>
      <c r="G99" s="20"/>
      <c r="H99" s="4"/>
      <c r="I99" s="4"/>
      <c r="J99" s="4"/>
    </row>
    <row r="100" spans="1:10" s="29" customFormat="1" ht="36" customHeight="1">
      <c r="A100" s="22" t="s">
        <v>86</v>
      </c>
      <c r="B100" s="17" t="s">
        <v>100</v>
      </c>
      <c r="C100" s="17" t="s">
        <v>15</v>
      </c>
      <c r="D100" s="18">
        <f t="shared" si="11"/>
        <v>556508.30000000005</v>
      </c>
      <c r="E100" s="18">
        <f t="shared" si="11"/>
        <v>553378</v>
      </c>
      <c r="F100" s="19"/>
      <c r="G100" s="20"/>
      <c r="H100" s="4"/>
      <c r="I100" s="4"/>
      <c r="J100" s="4"/>
    </row>
    <row r="101" spans="1:10" s="29" customFormat="1" ht="23.25" customHeight="1">
      <c r="A101" s="22" t="s">
        <v>16</v>
      </c>
      <c r="B101" s="17" t="s">
        <v>100</v>
      </c>
      <c r="C101" s="17" t="s">
        <v>17</v>
      </c>
      <c r="D101" s="18">
        <f>'[1]Приложение 2'!G919</f>
        <v>556508.30000000005</v>
      </c>
      <c r="E101" s="18">
        <v>553378</v>
      </c>
      <c r="F101" s="19"/>
      <c r="G101" s="20"/>
      <c r="H101" s="4"/>
      <c r="I101" s="4"/>
      <c r="J101" s="4"/>
    </row>
    <row r="102" spans="1:10" s="29" customFormat="1" ht="55.8" customHeight="1">
      <c r="A102" s="22" t="s">
        <v>101</v>
      </c>
      <c r="B102" s="17" t="s">
        <v>102</v>
      </c>
      <c r="C102" s="17"/>
      <c r="D102" s="18">
        <f t="shared" ref="D102:E103" si="12">D103</f>
        <v>12214.4</v>
      </c>
      <c r="E102" s="18">
        <f t="shared" si="12"/>
        <v>12214.4</v>
      </c>
      <c r="F102" s="19"/>
      <c r="G102" s="20"/>
      <c r="H102" s="4"/>
      <c r="I102" s="4"/>
      <c r="J102" s="4"/>
    </row>
    <row r="103" spans="1:10" s="29" customFormat="1" ht="31.2" customHeight="1">
      <c r="A103" s="22" t="s">
        <v>86</v>
      </c>
      <c r="B103" s="17" t="s">
        <v>102</v>
      </c>
      <c r="C103" s="17" t="s">
        <v>15</v>
      </c>
      <c r="D103" s="18">
        <f t="shared" si="12"/>
        <v>12214.4</v>
      </c>
      <c r="E103" s="18">
        <f t="shared" si="12"/>
        <v>12214.4</v>
      </c>
      <c r="F103" s="19"/>
      <c r="G103" s="20"/>
      <c r="H103" s="4"/>
      <c r="I103" s="4"/>
      <c r="J103" s="4"/>
    </row>
    <row r="104" spans="1:10" s="29" customFormat="1" ht="23.25" customHeight="1">
      <c r="A104" s="22" t="s">
        <v>16</v>
      </c>
      <c r="B104" s="17" t="s">
        <v>102</v>
      </c>
      <c r="C104" s="17" t="s">
        <v>17</v>
      </c>
      <c r="D104" s="18">
        <f>'[1]Приложение 3'!F489</f>
        <v>12214.4</v>
      </c>
      <c r="E104" s="18">
        <v>12214.4</v>
      </c>
      <c r="F104" s="19"/>
      <c r="G104" s="20"/>
      <c r="H104" s="4"/>
      <c r="I104" s="4"/>
      <c r="J104" s="4"/>
    </row>
    <row r="105" spans="1:10" s="29" customFormat="1" ht="54.75" customHeight="1">
      <c r="A105" s="22" t="s">
        <v>103</v>
      </c>
      <c r="B105" s="17" t="s">
        <v>104</v>
      </c>
      <c r="C105" s="17"/>
      <c r="D105" s="18">
        <f t="shared" ref="D105:E106" si="13">D106</f>
        <v>6350.6</v>
      </c>
      <c r="E105" s="18">
        <f t="shared" si="13"/>
        <v>6030.5</v>
      </c>
      <c r="F105" s="19"/>
      <c r="G105" s="20"/>
      <c r="H105" s="4"/>
      <c r="I105" s="4"/>
      <c r="J105" s="4"/>
    </row>
    <row r="106" spans="1:10" s="29" customFormat="1" ht="33" customHeight="1">
      <c r="A106" s="22" t="s">
        <v>86</v>
      </c>
      <c r="B106" s="17" t="s">
        <v>104</v>
      </c>
      <c r="C106" s="17" t="s">
        <v>15</v>
      </c>
      <c r="D106" s="18">
        <f t="shared" si="13"/>
        <v>6350.6</v>
      </c>
      <c r="E106" s="18">
        <f t="shared" si="13"/>
        <v>6030.5</v>
      </c>
      <c r="F106" s="19"/>
      <c r="G106" s="20"/>
      <c r="H106" s="4"/>
      <c r="I106" s="4"/>
      <c r="J106" s="4"/>
    </row>
    <row r="107" spans="1:10" s="29" customFormat="1">
      <c r="A107" s="22" t="s">
        <v>16</v>
      </c>
      <c r="B107" s="17" t="s">
        <v>104</v>
      </c>
      <c r="C107" s="17" t="s">
        <v>17</v>
      </c>
      <c r="D107" s="18">
        <f>'[1]Приложение 2'!G925+'[1]Приложение 2'!G983</f>
        <v>6350.6</v>
      </c>
      <c r="E107" s="18">
        <v>6030.5</v>
      </c>
      <c r="F107" s="19"/>
      <c r="G107" s="20"/>
      <c r="H107" s="4"/>
      <c r="I107" s="4"/>
      <c r="J107" s="4"/>
    </row>
    <row r="108" spans="1:10" s="29" customFormat="1" ht="61.2" customHeight="1">
      <c r="A108" s="22" t="s">
        <v>105</v>
      </c>
      <c r="B108" s="17" t="s">
        <v>106</v>
      </c>
      <c r="C108" s="17"/>
      <c r="D108" s="18">
        <f>D109+D112</f>
        <v>169.4</v>
      </c>
      <c r="E108" s="18">
        <f>E109+E112</f>
        <v>169.4</v>
      </c>
      <c r="F108" s="19"/>
      <c r="G108" s="20"/>
      <c r="H108" s="4"/>
      <c r="I108" s="4"/>
      <c r="J108" s="4"/>
    </row>
    <row r="109" spans="1:10" s="29" customFormat="1" ht="83.4" customHeight="1">
      <c r="A109" s="30" t="s">
        <v>107</v>
      </c>
      <c r="B109" s="17" t="s">
        <v>108</v>
      </c>
      <c r="C109" s="17"/>
      <c r="D109" s="18">
        <f>D110</f>
        <v>7</v>
      </c>
      <c r="E109" s="18">
        <f>E110</f>
        <v>7</v>
      </c>
      <c r="F109" s="19"/>
      <c r="G109" s="20"/>
      <c r="H109" s="4"/>
      <c r="I109" s="4"/>
      <c r="J109" s="4"/>
    </row>
    <row r="110" spans="1:10" s="29" customFormat="1" ht="36" customHeight="1">
      <c r="A110" s="28" t="s">
        <v>86</v>
      </c>
      <c r="B110" s="17" t="s">
        <v>108</v>
      </c>
      <c r="C110" s="17" t="s">
        <v>15</v>
      </c>
      <c r="D110" s="18">
        <f>D111</f>
        <v>7</v>
      </c>
      <c r="E110" s="18">
        <f>E111</f>
        <v>7</v>
      </c>
      <c r="F110" s="19"/>
      <c r="G110" s="20"/>
      <c r="H110" s="4"/>
      <c r="I110" s="4"/>
      <c r="J110" s="4"/>
    </row>
    <row r="111" spans="1:10" s="29" customFormat="1" ht="15.6" customHeight="1">
      <c r="A111" s="28" t="s">
        <v>16</v>
      </c>
      <c r="B111" s="17" t="s">
        <v>108</v>
      </c>
      <c r="C111" s="17" t="s">
        <v>17</v>
      </c>
      <c r="D111" s="18">
        <f>'[1]Приложение 3'!F496</f>
        <v>7</v>
      </c>
      <c r="E111" s="18">
        <v>7</v>
      </c>
      <c r="F111" s="19"/>
      <c r="G111" s="20"/>
      <c r="H111" s="4"/>
      <c r="I111" s="4"/>
      <c r="J111" s="4"/>
    </row>
    <row r="112" spans="1:10" s="29" customFormat="1" ht="80.400000000000006" customHeight="1">
      <c r="A112" s="30" t="s">
        <v>109</v>
      </c>
      <c r="B112" s="17" t="s">
        <v>110</v>
      </c>
      <c r="C112" s="17"/>
      <c r="D112" s="18">
        <f>D113</f>
        <v>162.4</v>
      </c>
      <c r="E112" s="18">
        <f>E113</f>
        <v>162.4</v>
      </c>
      <c r="F112" s="19"/>
      <c r="G112" s="20"/>
      <c r="H112" s="4"/>
      <c r="I112" s="4"/>
      <c r="J112" s="4"/>
    </row>
    <row r="113" spans="1:10" s="29" customFormat="1" ht="39" customHeight="1">
      <c r="A113" s="28" t="s">
        <v>86</v>
      </c>
      <c r="B113" s="17" t="s">
        <v>110</v>
      </c>
      <c r="C113" s="17" t="s">
        <v>15</v>
      </c>
      <c r="D113" s="18">
        <f>D114</f>
        <v>162.4</v>
      </c>
      <c r="E113" s="18">
        <f>E114</f>
        <v>162.4</v>
      </c>
      <c r="F113" s="19"/>
      <c r="G113" s="20"/>
      <c r="H113" s="4"/>
      <c r="I113" s="4"/>
      <c r="J113" s="4"/>
    </row>
    <row r="114" spans="1:10" s="29" customFormat="1" ht="15.6" customHeight="1">
      <c r="A114" s="28" t="s">
        <v>16</v>
      </c>
      <c r="B114" s="17" t="s">
        <v>110</v>
      </c>
      <c r="C114" s="17" t="s">
        <v>17</v>
      </c>
      <c r="D114" s="18">
        <f>'[1]Приложение 3'!F499</f>
        <v>162.4</v>
      </c>
      <c r="E114" s="18">
        <v>162.4</v>
      </c>
      <c r="F114" s="19"/>
      <c r="G114" s="20"/>
      <c r="H114" s="4"/>
      <c r="I114" s="4"/>
      <c r="J114" s="4"/>
    </row>
    <row r="115" spans="1:10" s="29" customFormat="1" ht="26.25" customHeight="1">
      <c r="A115" s="22" t="s">
        <v>111</v>
      </c>
      <c r="B115" s="17" t="s">
        <v>112</v>
      </c>
      <c r="C115" s="17"/>
      <c r="D115" s="18">
        <f>D116+D132+D139+D143+D149+D168+D178+D206+D191+D195+D199+D216</f>
        <v>1272371.9999999998</v>
      </c>
      <c r="E115" s="18">
        <f>E116+E132+E139+E143+E149+E168+E178+E206+E191+E195+E199+E216</f>
        <v>1254969.8999999999</v>
      </c>
      <c r="F115" s="19"/>
      <c r="G115" s="20"/>
      <c r="H115" s="4"/>
      <c r="I115" s="4"/>
      <c r="J115" s="4"/>
    </row>
    <row r="116" spans="1:10" s="29" customFormat="1" ht="51" customHeight="1">
      <c r="A116" s="16" t="s">
        <v>113</v>
      </c>
      <c r="B116" s="17" t="s">
        <v>114</v>
      </c>
      <c r="C116" s="17"/>
      <c r="D116" s="18">
        <f>D117+D123+D120+D129+D126</f>
        <v>1060590.0999999999</v>
      </c>
      <c r="E116" s="18">
        <f>E117+E123+E120+E129+E126</f>
        <v>1047638.4000000001</v>
      </c>
      <c r="F116" s="19"/>
      <c r="G116" s="20"/>
      <c r="H116" s="4"/>
      <c r="I116" s="4"/>
      <c r="J116" s="4"/>
    </row>
    <row r="117" spans="1:10" s="29" customFormat="1" ht="50.25" customHeight="1">
      <c r="A117" s="22" t="s">
        <v>115</v>
      </c>
      <c r="B117" s="17" t="s">
        <v>116</v>
      </c>
      <c r="C117" s="17"/>
      <c r="D117" s="18">
        <f t="shared" ref="D117:E118" si="14">D118</f>
        <v>106619.4</v>
      </c>
      <c r="E117" s="18">
        <f t="shared" si="14"/>
        <v>102405</v>
      </c>
      <c r="F117" s="19"/>
      <c r="G117" s="20"/>
      <c r="H117" s="4"/>
      <c r="I117" s="4"/>
      <c r="J117" s="4"/>
    </row>
    <row r="118" spans="1:10" s="29" customFormat="1" ht="33.75" customHeight="1">
      <c r="A118" s="22" t="s">
        <v>86</v>
      </c>
      <c r="B118" s="17" t="s">
        <v>116</v>
      </c>
      <c r="C118" s="17" t="s">
        <v>15</v>
      </c>
      <c r="D118" s="18">
        <f t="shared" si="14"/>
        <v>106619.4</v>
      </c>
      <c r="E118" s="18">
        <f t="shared" si="14"/>
        <v>102405</v>
      </c>
      <c r="F118" s="19"/>
      <c r="G118" s="20"/>
      <c r="H118" s="4"/>
      <c r="I118" s="4"/>
      <c r="J118" s="4"/>
    </row>
    <row r="119" spans="1:10" s="29" customFormat="1" ht="20.25" customHeight="1">
      <c r="A119" s="22" t="s">
        <v>16</v>
      </c>
      <c r="B119" s="17" t="s">
        <v>116</v>
      </c>
      <c r="C119" s="17" t="s">
        <v>17</v>
      </c>
      <c r="D119" s="18">
        <f>'[1]Приложение 2'!G988</f>
        <v>106619.4</v>
      </c>
      <c r="E119" s="18">
        <v>102405</v>
      </c>
      <c r="F119" s="19"/>
      <c r="G119" s="20"/>
      <c r="H119" s="4"/>
      <c r="I119" s="4"/>
      <c r="J119" s="4"/>
    </row>
    <row r="120" spans="1:10" s="29" customFormat="1" ht="37.200000000000003" customHeight="1">
      <c r="A120" s="22" t="s">
        <v>89</v>
      </c>
      <c r="B120" s="17" t="s">
        <v>117</v>
      </c>
      <c r="C120" s="17"/>
      <c r="D120" s="18">
        <f t="shared" ref="D120:E121" si="15">D121</f>
        <v>306.2</v>
      </c>
      <c r="E120" s="18">
        <f t="shared" si="15"/>
        <v>302.8</v>
      </c>
      <c r="F120" s="19"/>
      <c r="G120" s="20"/>
      <c r="H120" s="4"/>
      <c r="I120" s="4"/>
      <c r="J120" s="4"/>
    </row>
    <row r="121" spans="1:10" s="29" customFormat="1" ht="20.25" customHeight="1">
      <c r="A121" s="22" t="s">
        <v>86</v>
      </c>
      <c r="B121" s="17" t="s">
        <v>117</v>
      </c>
      <c r="C121" s="17" t="s">
        <v>15</v>
      </c>
      <c r="D121" s="18">
        <f t="shared" si="15"/>
        <v>306.2</v>
      </c>
      <c r="E121" s="18">
        <f t="shared" si="15"/>
        <v>302.8</v>
      </c>
      <c r="F121" s="19"/>
      <c r="G121" s="20"/>
      <c r="H121" s="4"/>
      <c r="I121" s="4"/>
      <c r="J121" s="4"/>
    </row>
    <row r="122" spans="1:10" s="29" customFormat="1" ht="20.25" customHeight="1">
      <c r="A122" s="22" t="s">
        <v>16</v>
      </c>
      <c r="B122" s="17" t="s">
        <v>117</v>
      </c>
      <c r="C122" s="17" t="s">
        <v>17</v>
      </c>
      <c r="D122" s="18">
        <f>'[1]Приложение 3'!F558</f>
        <v>306.2</v>
      </c>
      <c r="E122" s="18">
        <v>302.8</v>
      </c>
      <c r="F122" s="19"/>
      <c r="G122" s="20"/>
      <c r="H122" s="4"/>
      <c r="I122" s="4"/>
      <c r="J122" s="4"/>
    </row>
    <row r="123" spans="1:10" ht="37.5" customHeight="1">
      <c r="A123" s="16" t="s">
        <v>118</v>
      </c>
      <c r="B123" s="17" t="s">
        <v>119</v>
      </c>
      <c r="C123" s="17"/>
      <c r="D123" s="18">
        <f t="shared" ref="D123:E124" si="16">D124</f>
        <v>912943.7</v>
      </c>
      <c r="E123" s="18">
        <f t="shared" si="16"/>
        <v>905904.8</v>
      </c>
      <c r="F123" s="19"/>
      <c r="G123" s="20"/>
    </row>
    <row r="124" spans="1:10" s="29" customFormat="1" ht="31.2">
      <c r="A124" s="22" t="s">
        <v>86</v>
      </c>
      <c r="B124" s="17" t="s">
        <v>119</v>
      </c>
      <c r="C124" s="17" t="s">
        <v>15</v>
      </c>
      <c r="D124" s="18">
        <f t="shared" si="16"/>
        <v>912943.7</v>
      </c>
      <c r="E124" s="18">
        <f t="shared" si="16"/>
        <v>905904.8</v>
      </c>
      <c r="F124" s="19"/>
      <c r="G124" s="20"/>
      <c r="H124" s="4"/>
      <c r="I124" s="4"/>
      <c r="J124" s="4"/>
    </row>
    <row r="125" spans="1:10" s="29" customFormat="1">
      <c r="A125" s="22" t="s">
        <v>16</v>
      </c>
      <c r="B125" s="17" t="s">
        <v>119</v>
      </c>
      <c r="C125" s="17" t="s">
        <v>17</v>
      </c>
      <c r="D125" s="18">
        <f>'[1]Приложение 2'!G994</f>
        <v>912943.7</v>
      </c>
      <c r="E125" s="18">
        <v>905904.8</v>
      </c>
      <c r="F125" s="19"/>
      <c r="G125" s="20"/>
      <c r="H125" s="4"/>
      <c r="I125" s="4"/>
      <c r="J125" s="4"/>
    </row>
    <row r="126" spans="1:10" s="29" customFormat="1" ht="46.8">
      <c r="A126" s="22" t="s">
        <v>120</v>
      </c>
      <c r="B126" s="17" t="s">
        <v>121</v>
      </c>
      <c r="C126" s="17"/>
      <c r="D126" s="18">
        <f t="shared" ref="D126:E127" si="17">D127</f>
        <v>17597.3</v>
      </c>
      <c r="E126" s="18">
        <f t="shared" si="17"/>
        <v>17597.3</v>
      </c>
      <c r="F126" s="19"/>
      <c r="G126" s="20"/>
      <c r="H126" s="4"/>
      <c r="I126" s="4"/>
      <c r="J126" s="4"/>
    </row>
    <row r="127" spans="1:10" s="29" customFormat="1" ht="31.2">
      <c r="A127" s="22" t="s">
        <v>86</v>
      </c>
      <c r="B127" s="17" t="s">
        <v>121</v>
      </c>
      <c r="C127" s="17" t="s">
        <v>15</v>
      </c>
      <c r="D127" s="18">
        <f t="shared" si="17"/>
        <v>17597.3</v>
      </c>
      <c r="E127" s="18">
        <f t="shared" si="17"/>
        <v>17597.3</v>
      </c>
      <c r="F127" s="19"/>
      <c r="G127" s="20"/>
      <c r="H127" s="4"/>
      <c r="I127" s="4"/>
      <c r="J127" s="4"/>
    </row>
    <row r="128" spans="1:10" s="29" customFormat="1">
      <c r="A128" s="22" t="s">
        <v>16</v>
      </c>
      <c r="B128" s="17" t="s">
        <v>121</v>
      </c>
      <c r="C128" s="17" t="s">
        <v>17</v>
      </c>
      <c r="D128" s="18">
        <f>'[1]Приложение 3'!F564</f>
        <v>17597.3</v>
      </c>
      <c r="E128" s="18">
        <v>17597.3</v>
      </c>
      <c r="F128" s="19"/>
      <c r="G128" s="20"/>
      <c r="H128" s="4"/>
      <c r="I128" s="4"/>
      <c r="J128" s="4"/>
    </row>
    <row r="129" spans="1:10" s="29" customFormat="1" ht="31.2">
      <c r="A129" s="22" t="s">
        <v>122</v>
      </c>
      <c r="B129" s="17" t="s">
        <v>123</v>
      </c>
      <c r="C129" s="17"/>
      <c r="D129" s="18">
        <f t="shared" ref="D129:E130" si="18">D130</f>
        <v>23123.5</v>
      </c>
      <c r="E129" s="18">
        <f t="shared" si="18"/>
        <v>21428.5</v>
      </c>
      <c r="F129" s="19"/>
      <c r="G129" s="20"/>
      <c r="H129" s="4"/>
      <c r="I129" s="4"/>
      <c r="J129" s="4"/>
    </row>
    <row r="130" spans="1:10" s="29" customFormat="1" ht="31.2">
      <c r="A130" s="22" t="s">
        <v>86</v>
      </c>
      <c r="B130" s="17" t="s">
        <v>123</v>
      </c>
      <c r="C130" s="17" t="s">
        <v>15</v>
      </c>
      <c r="D130" s="18">
        <f t="shared" si="18"/>
        <v>23123.5</v>
      </c>
      <c r="E130" s="18">
        <f t="shared" si="18"/>
        <v>21428.5</v>
      </c>
      <c r="F130" s="19"/>
      <c r="G130" s="20"/>
      <c r="H130" s="4"/>
      <c r="I130" s="4"/>
      <c r="J130" s="4"/>
    </row>
    <row r="131" spans="1:10" s="29" customFormat="1">
      <c r="A131" s="22" t="s">
        <v>16</v>
      </c>
      <c r="B131" s="17" t="s">
        <v>123</v>
      </c>
      <c r="C131" s="17" t="s">
        <v>17</v>
      </c>
      <c r="D131" s="18">
        <f>'[1]Приложение 3'!F567</f>
        <v>23123.5</v>
      </c>
      <c r="E131" s="18">
        <v>21428.5</v>
      </c>
      <c r="F131" s="19"/>
      <c r="G131" s="20"/>
      <c r="H131" s="4"/>
      <c r="I131" s="4"/>
      <c r="J131" s="4"/>
    </row>
    <row r="132" spans="1:10" s="29" customFormat="1" ht="55.5" customHeight="1">
      <c r="A132" s="16" t="s">
        <v>124</v>
      </c>
      <c r="B132" s="17" t="s">
        <v>125</v>
      </c>
      <c r="C132" s="17"/>
      <c r="D132" s="18">
        <f>D133+D136</f>
        <v>18841.900000000001</v>
      </c>
      <c r="E132" s="18">
        <f>E133+E136</f>
        <v>18360.8</v>
      </c>
      <c r="F132" s="19"/>
      <c r="G132" s="20"/>
      <c r="H132" s="4"/>
      <c r="I132" s="4"/>
      <c r="J132" s="4"/>
    </row>
    <row r="133" spans="1:10" s="29" customFormat="1" ht="31.2">
      <c r="A133" s="22" t="s">
        <v>126</v>
      </c>
      <c r="B133" s="17" t="s">
        <v>127</v>
      </c>
      <c r="C133" s="17"/>
      <c r="D133" s="18">
        <f t="shared" ref="D133:E134" si="19">D134</f>
        <v>18821.900000000001</v>
      </c>
      <c r="E133" s="18">
        <f t="shared" si="19"/>
        <v>18340.8</v>
      </c>
      <c r="F133" s="19"/>
      <c r="G133" s="20"/>
      <c r="H133" s="4"/>
      <c r="I133" s="4"/>
      <c r="J133" s="4"/>
    </row>
    <row r="134" spans="1:10" s="29" customFormat="1" ht="31.2">
      <c r="A134" s="22" t="s">
        <v>14</v>
      </c>
      <c r="B134" s="17" t="s">
        <v>127</v>
      </c>
      <c r="C134" s="17" t="s">
        <v>15</v>
      </c>
      <c r="D134" s="18">
        <f t="shared" si="19"/>
        <v>18821.900000000001</v>
      </c>
      <c r="E134" s="18">
        <f t="shared" si="19"/>
        <v>18340.8</v>
      </c>
      <c r="F134" s="19"/>
      <c r="G134" s="20"/>
      <c r="H134" s="4"/>
      <c r="I134" s="4"/>
      <c r="J134" s="4"/>
    </row>
    <row r="135" spans="1:10" s="29" customFormat="1">
      <c r="A135" s="22" t="s">
        <v>16</v>
      </c>
      <c r="B135" s="17" t="s">
        <v>127</v>
      </c>
      <c r="C135" s="17" t="s">
        <v>17</v>
      </c>
      <c r="D135" s="18">
        <f>'[1]Приложение 2'!G1112</f>
        <v>18821.900000000001</v>
      </c>
      <c r="E135" s="18">
        <v>18340.8</v>
      </c>
      <c r="F135" s="19"/>
      <c r="G135" s="20"/>
      <c r="H135" s="4"/>
      <c r="I135" s="4"/>
      <c r="J135" s="4"/>
    </row>
    <row r="136" spans="1:10" s="29" customFormat="1" ht="31.2">
      <c r="A136" s="22" t="s">
        <v>89</v>
      </c>
      <c r="B136" s="17" t="s">
        <v>128</v>
      </c>
      <c r="C136" s="17"/>
      <c r="D136" s="18">
        <f>D137</f>
        <v>20</v>
      </c>
      <c r="E136" s="18">
        <f>E137</f>
        <v>20</v>
      </c>
      <c r="F136" s="19"/>
      <c r="G136" s="20"/>
      <c r="H136" s="4"/>
      <c r="I136" s="4"/>
      <c r="J136" s="4"/>
    </row>
    <row r="137" spans="1:10" s="29" customFormat="1" ht="31.2">
      <c r="A137" s="22" t="s">
        <v>14</v>
      </c>
      <c r="B137" s="17" t="s">
        <v>128</v>
      </c>
      <c r="C137" s="17" t="s">
        <v>15</v>
      </c>
      <c r="D137" s="18">
        <f>D138</f>
        <v>20</v>
      </c>
      <c r="E137" s="18">
        <f>E138</f>
        <v>20</v>
      </c>
      <c r="F137" s="19"/>
      <c r="G137" s="20"/>
      <c r="H137" s="4"/>
      <c r="I137" s="4"/>
      <c r="J137" s="4"/>
    </row>
    <row r="138" spans="1:10" s="29" customFormat="1">
      <c r="A138" s="22" t="s">
        <v>16</v>
      </c>
      <c r="B138" s="17" t="s">
        <v>128</v>
      </c>
      <c r="C138" s="17" t="s">
        <v>17</v>
      </c>
      <c r="D138" s="18">
        <f>'[1]Приложение 3'!F687</f>
        <v>20</v>
      </c>
      <c r="E138" s="18">
        <v>20</v>
      </c>
      <c r="F138" s="19"/>
      <c r="G138" s="20"/>
      <c r="H138" s="4"/>
      <c r="I138" s="4"/>
      <c r="J138" s="4"/>
    </row>
    <row r="139" spans="1:10" s="29" customFormat="1" ht="24.75" customHeight="1">
      <c r="A139" s="22" t="s">
        <v>129</v>
      </c>
      <c r="B139" s="17" t="s">
        <v>130</v>
      </c>
      <c r="C139" s="17"/>
      <c r="D139" s="18">
        <f t="shared" ref="D139:E141" si="20">D140</f>
        <v>664.1</v>
      </c>
      <c r="E139" s="18">
        <f t="shared" si="20"/>
        <v>664.1</v>
      </c>
      <c r="F139" s="19"/>
      <c r="G139" s="4"/>
      <c r="H139" s="4"/>
    </row>
    <row r="140" spans="1:10" s="29" customFormat="1" ht="24.75" customHeight="1">
      <c r="A140" s="22" t="s">
        <v>26</v>
      </c>
      <c r="B140" s="17" t="s">
        <v>131</v>
      </c>
      <c r="C140" s="17"/>
      <c r="D140" s="18">
        <f t="shared" si="20"/>
        <v>664.1</v>
      </c>
      <c r="E140" s="18">
        <f t="shared" si="20"/>
        <v>664.1</v>
      </c>
      <c r="F140" s="19"/>
      <c r="G140" s="20"/>
      <c r="H140" s="4"/>
      <c r="I140" s="4"/>
      <c r="J140" s="4"/>
    </row>
    <row r="141" spans="1:10" s="29" customFormat="1" ht="31.2">
      <c r="A141" s="22" t="s">
        <v>86</v>
      </c>
      <c r="B141" s="17" t="s">
        <v>131</v>
      </c>
      <c r="C141" s="17" t="s">
        <v>15</v>
      </c>
      <c r="D141" s="18">
        <f t="shared" si="20"/>
        <v>664.1</v>
      </c>
      <c r="E141" s="18">
        <f t="shared" si="20"/>
        <v>664.1</v>
      </c>
      <c r="F141" s="19"/>
      <c r="G141" s="20"/>
      <c r="H141" s="4"/>
      <c r="I141" s="4"/>
      <c r="J141" s="4"/>
    </row>
    <row r="142" spans="1:10" s="29" customFormat="1" ht="27" customHeight="1">
      <c r="A142" s="22" t="s">
        <v>16</v>
      </c>
      <c r="B142" s="17" t="s">
        <v>131</v>
      </c>
      <c r="C142" s="17" t="s">
        <v>17</v>
      </c>
      <c r="D142" s="18">
        <f>'[1]Приложение 2'!G1004</f>
        <v>664.1</v>
      </c>
      <c r="E142" s="18">
        <v>664.1</v>
      </c>
      <c r="F142" s="19"/>
      <c r="G142" s="20"/>
      <c r="H142" s="4"/>
      <c r="I142" s="4"/>
      <c r="J142" s="4"/>
    </row>
    <row r="143" spans="1:10" s="29" customFormat="1" ht="36.6" customHeight="1">
      <c r="A143" s="22" t="s">
        <v>132</v>
      </c>
      <c r="B143" s="17" t="s">
        <v>133</v>
      </c>
      <c r="C143" s="17"/>
      <c r="D143" s="18">
        <f>D144</f>
        <v>106.7</v>
      </c>
      <c r="E143" s="18">
        <f>E144</f>
        <v>106.2</v>
      </c>
      <c r="F143" s="19"/>
      <c r="G143" s="20"/>
      <c r="H143" s="4"/>
      <c r="I143" s="4"/>
      <c r="J143" s="4"/>
    </row>
    <row r="144" spans="1:10" s="29" customFormat="1">
      <c r="A144" s="22" t="s">
        <v>26</v>
      </c>
      <c r="B144" s="17" t="s">
        <v>134</v>
      </c>
      <c r="C144" s="17"/>
      <c r="D144" s="18">
        <f>D145+D147</f>
        <v>106.7</v>
      </c>
      <c r="E144" s="18">
        <f>E145+E147</f>
        <v>106.2</v>
      </c>
      <c r="F144" s="19"/>
      <c r="G144" s="20"/>
      <c r="H144" s="4"/>
      <c r="I144" s="4"/>
      <c r="J144" s="4"/>
    </row>
    <row r="145" spans="1:10" s="29" customFormat="1" ht="37.5" customHeight="1">
      <c r="A145" s="22" t="s">
        <v>28</v>
      </c>
      <c r="B145" s="17" t="s">
        <v>134</v>
      </c>
      <c r="C145" s="17" t="s">
        <v>29</v>
      </c>
      <c r="D145" s="18">
        <f>D146</f>
        <v>55.6</v>
      </c>
      <c r="E145" s="18">
        <f>E146</f>
        <v>55.1</v>
      </c>
      <c r="F145" s="19"/>
      <c r="G145" s="20"/>
      <c r="H145" s="4"/>
      <c r="I145" s="4"/>
      <c r="J145" s="4"/>
    </row>
    <row r="146" spans="1:10" s="29" customFormat="1" ht="31.2">
      <c r="A146" s="22" t="s">
        <v>30</v>
      </c>
      <c r="B146" s="17" t="s">
        <v>134</v>
      </c>
      <c r="C146" s="17" t="s">
        <v>31</v>
      </c>
      <c r="D146" s="18">
        <f>'[1]Приложение 2'!G1240</f>
        <v>55.6</v>
      </c>
      <c r="E146" s="18">
        <v>55.1</v>
      </c>
      <c r="F146" s="19"/>
      <c r="G146" s="20"/>
      <c r="H146" s="4"/>
      <c r="I146" s="4"/>
      <c r="J146" s="4"/>
    </row>
    <row r="147" spans="1:10" s="29" customFormat="1" ht="31.2">
      <c r="A147" s="22" t="s">
        <v>86</v>
      </c>
      <c r="B147" s="17" t="s">
        <v>134</v>
      </c>
      <c r="C147" s="17" t="s">
        <v>15</v>
      </c>
      <c r="D147" s="18">
        <f>D148</f>
        <v>51.1</v>
      </c>
      <c r="E147" s="18">
        <f>E148</f>
        <v>51.1</v>
      </c>
      <c r="F147" s="19"/>
      <c r="G147" s="20"/>
      <c r="H147" s="4"/>
      <c r="I147" s="4"/>
      <c r="J147" s="4"/>
    </row>
    <row r="148" spans="1:10" s="29" customFormat="1" ht="30" customHeight="1">
      <c r="A148" s="22" t="s">
        <v>16</v>
      </c>
      <c r="B148" s="17" t="s">
        <v>134</v>
      </c>
      <c r="C148" s="17" t="s">
        <v>17</v>
      </c>
      <c r="D148" s="18">
        <f>'[1]Приложение 2'!G1008</f>
        <v>51.1</v>
      </c>
      <c r="E148" s="18">
        <v>51.1</v>
      </c>
      <c r="F148" s="19"/>
      <c r="G148" s="20"/>
      <c r="H148" s="4"/>
      <c r="I148" s="4"/>
      <c r="J148" s="4"/>
    </row>
    <row r="149" spans="1:10" s="29" customFormat="1" ht="36.75" customHeight="1">
      <c r="A149" s="22" t="s">
        <v>135</v>
      </c>
      <c r="B149" s="17" t="s">
        <v>136</v>
      </c>
      <c r="C149" s="17"/>
      <c r="D149" s="18">
        <f>D162+D150+D156+D153+D159+D165</f>
        <v>72402.899999999994</v>
      </c>
      <c r="E149" s="18">
        <f>E162+E150+E156+E153+E159+E165</f>
        <v>72237.899999999994</v>
      </c>
      <c r="F149" s="19"/>
      <c r="G149" s="20"/>
      <c r="H149" s="4"/>
      <c r="I149" s="4"/>
      <c r="J149" s="4"/>
    </row>
    <row r="150" spans="1:10" s="29" customFormat="1" ht="36.75" customHeight="1">
      <c r="A150" s="22" t="s">
        <v>137</v>
      </c>
      <c r="B150" s="17" t="s">
        <v>138</v>
      </c>
      <c r="C150" s="17"/>
      <c r="D150" s="18">
        <f t="shared" ref="D150:E151" si="21">D151</f>
        <v>17333</v>
      </c>
      <c r="E150" s="18">
        <f t="shared" si="21"/>
        <v>17333</v>
      </c>
      <c r="F150" s="19"/>
      <c r="G150" s="20"/>
      <c r="H150" s="4"/>
      <c r="I150" s="4"/>
      <c r="J150" s="4"/>
    </row>
    <row r="151" spans="1:10" s="29" customFormat="1" ht="36.75" customHeight="1">
      <c r="A151" s="22" t="s">
        <v>86</v>
      </c>
      <c r="B151" s="17" t="s">
        <v>138</v>
      </c>
      <c r="C151" s="17" t="s">
        <v>15</v>
      </c>
      <c r="D151" s="18">
        <f t="shared" si="21"/>
        <v>17333</v>
      </c>
      <c r="E151" s="18">
        <f t="shared" si="21"/>
        <v>17333</v>
      </c>
      <c r="F151" s="19"/>
      <c r="G151" s="20"/>
      <c r="H151" s="4"/>
      <c r="I151" s="4"/>
      <c r="J151" s="4"/>
    </row>
    <row r="152" spans="1:10" s="29" customFormat="1" ht="36.75" customHeight="1">
      <c r="A152" s="22" t="s">
        <v>16</v>
      </c>
      <c r="B152" s="17" t="s">
        <v>138</v>
      </c>
      <c r="C152" s="17" t="s">
        <v>17</v>
      </c>
      <c r="D152" s="18">
        <f>'[1]Приложение 3'!F579</f>
        <v>17333</v>
      </c>
      <c r="E152" s="18">
        <v>17333</v>
      </c>
      <c r="F152" s="19"/>
      <c r="G152" s="20"/>
      <c r="H152" s="4"/>
      <c r="I152" s="4"/>
      <c r="J152" s="4"/>
    </row>
    <row r="153" spans="1:10" s="29" customFormat="1" ht="36.75" customHeight="1">
      <c r="A153" s="22" t="s">
        <v>139</v>
      </c>
      <c r="B153" s="17" t="s">
        <v>140</v>
      </c>
      <c r="C153" s="17"/>
      <c r="D153" s="18">
        <f t="shared" ref="D153:E154" si="22">D154</f>
        <v>1291.5999999999999</v>
      </c>
      <c r="E153" s="18">
        <f t="shared" si="22"/>
        <v>1291.5999999999999</v>
      </c>
      <c r="F153" s="19"/>
      <c r="G153" s="20"/>
      <c r="H153" s="4"/>
      <c r="I153" s="4"/>
      <c r="J153" s="4"/>
    </row>
    <row r="154" spans="1:10" s="29" customFormat="1" ht="36.75" customHeight="1">
      <c r="A154" s="22" t="s">
        <v>86</v>
      </c>
      <c r="B154" s="17" t="s">
        <v>140</v>
      </c>
      <c r="C154" s="17" t="s">
        <v>15</v>
      </c>
      <c r="D154" s="18">
        <f t="shared" si="22"/>
        <v>1291.5999999999999</v>
      </c>
      <c r="E154" s="18">
        <f t="shared" si="22"/>
        <v>1291.5999999999999</v>
      </c>
      <c r="F154" s="19"/>
      <c r="G154" s="20"/>
      <c r="H154" s="4"/>
      <c r="I154" s="4"/>
      <c r="J154" s="4"/>
    </row>
    <row r="155" spans="1:10" s="29" customFormat="1" ht="28.8" customHeight="1">
      <c r="A155" s="22" t="s">
        <v>16</v>
      </c>
      <c r="B155" s="17" t="s">
        <v>140</v>
      </c>
      <c r="C155" s="17" t="s">
        <v>17</v>
      </c>
      <c r="D155" s="18">
        <f>'[1]Приложение 3'!F582</f>
        <v>1291.5999999999999</v>
      </c>
      <c r="E155" s="18">
        <v>1291.5999999999999</v>
      </c>
      <c r="F155" s="19"/>
      <c r="G155" s="20"/>
      <c r="H155" s="4"/>
      <c r="I155" s="4"/>
      <c r="J155" s="4"/>
    </row>
    <row r="156" spans="1:10" s="29" customFormat="1" ht="36.75" customHeight="1">
      <c r="A156" s="22" t="s">
        <v>141</v>
      </c>
      <c r="B156" s="17" t="s">
        <v>142</v>
      </c>
      <c r="C156" s="17"/>
      <c r="D156" s="18">
        <f t="shared" ref="D156:E157" si="23">D157</f>
        <v>37772.6</v>
      </c>
      <c r="E156" s="18">
        <f t="shared" si="23"/>
        <v>37772.6</v>
      </c>
      <c r="F156" s="19"/>
      <c r="G156" s="20"/>
      <c r="H156" s="4"/>
      <c r="I156" s="4"/>
      <c r="J156" s="4"/>
    </row>
    <row r="157" spans="1:10" s="29" customFormat="1" ht="36.75" customHeight="1">
      <c r="A157" s="22" t="s">
        <v>86</v>
      </c>
      <c r="B157" s="17" t="s">
        <v>142</v>
      </c>
      <c r="C157" s="17" t="s">
        <v>15</v>
      </c>
      <c r="D157" s="18">
        <f t="shared" si="23"/>
        <v>37772.6</v>
      </c>
      <c r="E157" s="18">
        <f t="shared" si="23"/>
        <v>37772.6</v>
      </c>
      <c r="F157" s="19"/>
      <c r="G157" s="20"/>
      <c r="H157" s="4"/>
      <c r="I157" s="4"/>
      <c r="J157" s="4"/>
    </row>
    <row r="158" spans="1:10" s="29" customFormat="1" ht="36.75" customHeight="1">
      <c r="A158" s="22" t="s">
        <v>16</v>
      </c>
      <c r="B158" s="17" t="s">
        <v>142</v>
      </c>
      <c r="C158" s="17" t="s">
        <v>17</v>
      </c>
      <c r="D158" s="18">
        <f>'[1]Приложение 3'!F585</f>
        <v>37772.6</v>
      </c>
      <c r="E158" s="18">
        <v>37772.6</v>
      </c>
      <c r="F158" s="19"/>
      <c r="G158" s="20"/>
      <c r="H158" s="4"/>
      <c r="I158" s="4"/>
      <c r="J158" s="4"/>
    </row>
    <row r="159" spans="1:10" s="29" customFormat="1" ht="36.75" customHeight="1">
      <c r="A159" s="22" t="s">
        <v>84</v>
      </c>
      <c r="B159" s="17" t="s">
        <v>143</v>
      </c>
      <c r="C159" s="17"/>
      <c r="D159" s="18">
        <f t="shared" ref="D159:E160" si="24">D160</f>
        <v>149.69999999999999</v>
      </c>
      <c r="E159" s="18">
        <f t="shared" si="24"/>
        <v>149.69999999999999</v>
      </c>
      <c r="F159" s="19"/>
      <c r="G159" s="20"/>
      <c r="H159" s="4"/>
      <c r="I159" s="4"/>
      <c r="J159" s="4"/>
    </row>
    <row r="160" spans="1:10" s="29" customFormat="1" ht="36.75" customHeight="1">
      <c r="A160" s="22" t="s">
        <v>86</v>
      </c>
      <c r="B160" s="17" t="s">
        <v>143</v>
      </c>
      <c r="C160" s="17" t="s">
        <v>15</v>
      </c>
      <c r="D160" s="18">
        <f t="shared" si="24"/>
        <v>149.69999999999999</v>
      </c>
      <c r="E160" s="18">
        <f t="shared" si="24"/>
        <v>149.69999999999999</v>
      </c>
      <c r="F160" s="19"/>
      <c r="G160" s="20"/>
      <c r="H160" s="4"/>
      <c r="I160" s="4"/>
      <c r="J160" s="4"/>
    </row>
    <row r="161" spans="1:10" s="29" customFormat="1" ht="36.75" customHeight="1">
      <c r="A161" s="22" t="s">
        <v>16</v>
      </c>
      <c r="B161" s="17" t="s">
        <v>143</v>
      </c>
      <c r="C161" s="17" t="s">
        <v>17</v>
      </c>
      <c r="D161" s="18">
        <f>'[1]Приложение 3'!F588</f>
        <v>149.69999999999999</v>
      </c>
      <c r="E161" s="18">
        <v>149.69999999999999</v>
      </c>
      <c r="F161" s="19"/>
      <c r="G161" s="20"/>
      <c r="H161" s="4"/>
      <c r="I161" s="4"/>
      <c r="J161" s="4"/>
    </row>
    <row r="162" spans="1:10" s="29" customFormat="1" ht="31.2">
      <c r="A162" s="22" t="s">
        <v>87</v>
      </c>
      <c r="B162" s="17" t="s">
        <v>144</v>
      </c>
      <c r="C162" s="17"/>
      <c r="D162" s="18">
        <f t="shared" ref="D162:E163" si="25">D163</f>
        <v>15815.7</v>
      </c>
      <c r="E162" s="18">
        <f t="shared" si="25"/>
        <v>15650.8</v>
      </c>
      <c r="F162" s="19"/>
      <c r="G162" s="20"/>
      <c r="H162" s="4"/>
      <c r="I162" s="4"/>
      <c r="J162" s="4"/>
    </row>
    <row r="163" spans="1:10" s="29" customFormat="1" ht="31.2">
      <c r="A163" s="22" t="s">
        <v>86</v>
      </c>
      <c r="B163" s="17" t="s">
        <v>144</v>
      </c>
      <c r="C163" s="17" t="s">
        <v>15</v>
      </c>
      <c r="D163" s="18">
        <f t="shared" si="25"/>
        <v>15815.7</v>
      </c>
      <c r="E163" s="18">
        <f t="shared" si="25"/>
        <v>15650.8</v>
      </c>
      <c r="F163" s="19"/>
      <c r="G163" s="20"/>
      <c r="H163" s="4"/>
      <c r="I163" s="4"/>
      <c r="J163" s="4"/>
    </row>
    <row r="164" spans="1:10" s="29" customFormat="1">
      <c r="A164" s="22" t="s">
        <v>16</v>
      </c>
      <c r="B164" s="17" t="s">
        <v>144</v>
      </c>
      <c r="C164" s="17" t="s">
        <v>17</v>
      </c>
      <c r="D164" s="18">
        <f>'[1]Приложение 2'!G1024+'[1]Приложение 2'!G1123</f>
        <v>15815.7</v>
      </c>
      <c r="E164" s="18">
        <v>15650.8</v>
      </c>
      <c r="F164" s="19"/>
      <c r="G164" s="20"/>
      <c r="H164" s="4"/>
      <c r="I164" s="4"/>
      <c r="J164" s="4"/>
    </row>
    <row r="165" spans="1:10" s="29" customFormat="1" ht="31.2">
      <c r="A165" s="22" t="s">
        <v>89</v>
      </c>
      <c r="B165" s="17" t="s">
        <v>145</v>
      </c>
      <c r="C165" s="17"/>
      <c r="D165" s="18">
        <f t="shared" ref="D165:E166" si="26">D166</f>
        <v>40.299999999999997</v>
      </c>
      <c r="E165" s="18">
        <f t="shared" si="26"/>
        <v>40.200000000000003</v>
      </c>
      <c r="F165" s="19"/>
      <c r="G165" s="20"/>
      <c r="H165" s="4"/>
      <c r="I165" s="4"/>
      <c r="J165" s="4"/>
    </row>
    <row r="166" spans="1:10" s="29" customFormat="1" ht="31.2">
      <c r="A166" s="22" t="s">
        <v>86</v>
      </c>
      <c r="B166" s="17" t="s">
        <v>145</v>
      </c>
      <c r="C166" s="17" t="s">
        <v>15</v>
      </c>
      <c r="D166" s="18">
        <f t="shared" si="26"/>
        <v>40.299999999999997</v>
      </c>
      <c r="E166" s="18">
        <f t="shared" si="26"/>
        <v>40.200000000000003</v>
      </c>
      <c r="F166" s="19"/>
      <c r="G166" s="20"/>
      <c r="H166" s="4"/>
      <c r="I166" s="4"/>
      <c r="J166" s="4"/>
    </row>
    <row r="167" spans="1:10" s="29" customFormat="1">
      <c r="A167" s="22" t="s">
        <v>16</v>
      </c>
      <c r="B167" s="17" t="s">
        <v>145</v>
      </c>
      <c r="C167" s="17" t="s">
        <v>17</v>
      </c>
      <c r="D167" s="18">
        <f>'[1]Приложение 3'!F594</f>
        <v>40.299999999999997</v>
      </c>
      <c r="E167" s="18">
        <v>40.200000000000003</v>
      </c>
      <c r="F167" s="19"/>
      <c r="G167" s="20"/>
      <c r="H167" s="4"/>
      <c r="I167" s="4"/>
      <c r="J167" s="4"/>
    </row>
    <row r="168" spans="1:10" ht="31.2">
      <c r="A168" s="22" t="s">
        <v>146</v>
      </c>
      <c r="B168" s="17" t="s">
        <v>147</v>
      </c>
      <c r="C168" s="17"/>
      <c r="D168" s="18">
        <f>D169+D172+D175</f>
        <v>60385.600000000006</v>
      </c>
      <c r="E168" s="18">
        <f>E169+E172+E175</f>
        <v>57517.4</v>
      </c>
      <c r="F168" s="19"/>
      <c r="G168" s="20"/>
    </row>
    <row r="169" spans="1:10" ht="46.8">
      <c r="A169" s="31" t="s">
        <v>148</v>
      </c>
      <c r="B169" s="17" t="s">
        <v>149</v>
      </c>
      <c r="C169" s="17"/>
      <c r="D169" s="18">
        <f t="shared" ref="D169:E170" si="27">D170</f>
        <v>20844.3</v>
      </c>
      <c r="E169" s="18">
        <f t="shared" si="27"/>
        <v>19118.7</v>
      </c>
      <c r="F169" s="19"/>
      <c r="G169" s="20"/>
    </row>
    <row r="170" spans="1:10" ht="31.2">
      <c r="A170" s="28" t="s">
        <v>86</v>
      </c>
      <c r="B170" s="17" t="s">
        <v>149</v>
      </c>
      <c r="C170" s="17" t="s">
        <v>15</v>
      </c>
      <c r="D170" s="18">
        <f t="shared" si="27"/>
        <v>20844.3</v>
      </c>
      <c r="E170" s="18">
        <f t="shared" si="27"/>
        <v>19118.7</v>
      </c>
      <c r="F170" s="19"/>
      <c r="G170" s="20"/>
    </row>
    <row r="171" spans="1:10">
      <c r="A171" s="28" t="s">
        <v>16</v>
      </c>
      <c r="B171" s="17" t="s">
        <v>149</v>
      </c>
      <c r="C171" s="17" t="s">
        <v>17</v>
      </c>
      <c r="D171" s="18">
        <f>'[1]Приложение 3'!F598</f>
        <v>20844.3</v>
      </c>
      <c r="E171" s="18">
        <v>19118.7</v>
      </c>
      <c r="F171" s="19"/>
      <c r="G171" s="20"/>
    </row>
    <row r="172" spans="1:10" ht="31.2">
      <c r="A172" s="28" t="s">
        <v>150</v>
      </c>
      <c r="B172" s="17" t="s">
        <v>151</v>
      </c>
      <c r="C172" s="17"/>
      <c r="D172" s="18">
        <f>D173</f>
        <v>8337.6</v>
      </c>
      <c r="E172" s="18">
        <f>E173</f>
        <v>7195</v>
      </c>
      <c r="F172" s="19"/>
      <c r="G172" s="20"/>
    </row>
    <row r="173" spans="1:10" s="29" customFormat="1" ht="37.5" customHeight="1">
      <c r="A173" s="22" t="s">
        <v>86</v>
      </c>
      <c r="B173" s="17" t="s">
        <v>151</v>
      </c>
      <c r="C173" s="17" t="s">
        <v>15</v>
      </c>
      <c r="D173" s="18">
        <f>D174</f>
        <v>8337.6</v>
      </c>
      <c r="E173" s="18">
        <f>E174</f>
        <v>7195</v>
      </c>
      <c r="F173" s="19"/>
      <c r="G173" s="20"/>
      <c r="H173" s="4"/>
      <c r="I173" s="4"/>
      <c r="J173" s="4"/>
    </row>
    <row r="174" spans="1:10" s="29" customFormat="1">
      <c r="A174" s="22" t="s">
        <v>16</v>
      </c>
      <c r="B174" s="17" t="s">
        <v>151</v>
      </c>
      <c r="C174" s="17" t="s">
        <v>17</v>
      </c>
      <c r="D174" s="18">
        <f>'[1]Приложение 2'!G1034</f>
        <v>8337.6</v>
      </c>
      <c r="E174" s="18">
        <v>7195</v>
      </c>
      <c r="F174" s="19"/>
      <c r="G174" s="20"/>
      <c r="H174" s="4"/>
      <c r="I174" s="4"/>
      <c r="J174" s="4"/>
    </row>
    <row r="175" spans="1:10" s="29" customFormat="1" ht="31.2">
      <c r="A175" s="22" t="s">
        <v>152</v>
      </c>
      <c r="B175" s="17" t="s">
        <v>153</v>
      </c>
      <c r="C175" s="17"/>
      <c r="D175" s="18">
        <f t="shared" ref="D175:E176" si="28">D176</f>
        <v>31203.7</v>
      </c>
      <c r="E175" s="18">
        <f t="shared" si="28"/>
        <v>31203.7</v>
      </c>
      <c r="F175" s="19"/>
      <c r="G175" s="20"/>
      <c r="H175" s="4"/>
      <c r="I175" s="4"/>
      <c r="J175" s="4"/>
    </row>
    <row r="176" spans="1:10" s="29" customFormat="1" ht="31.2">
      <c r="A176" s="22" t="s">
        <v>86</v>
      </c>
      <c r="B176" s="17" t="s">
        <v>153</v>
      </c>
      <c r="C176" s="17" t="s">
        <v>15</v>
      </c>
      <c r="D176" s="18">
        <f t="shared" si="28"/>
        <v>31203.7</v>
      </c>
      <c r="E176" s="18">
        <f t="shared" si="28"/>
        <v>31203.7</v>
      </c>
      <c r="F176" s="19"/>
      <c r="G176" s="20"/>
      <c r="H176" s="4"/>
      <c r="I176" s="4"/>
      <c r="J176" s="4"/>
    </row>
    <row r="177" spans="1:10" s="29" customFormat="1">
      <c r="A177" s="22" t="s">
        <v>16</v>
      </c>
      <c r="B177" s="17" t="s">
        <v>153</v>
      </c>
      <c r="C177" s="17" t="s">
        <v>17</v>
      </c>
      <c r="D177" s="18">
        <f>'[1]Приложение 3'!F604</f>
        <v>31203.7</v>
      </c>
      <c r="E177" s="18">
        <v>31203.7</v>
      </c>
      <c r="F177" s="19"/>
      <c r="G177" s="20"/>
      <c r="H177" s="4"/>
      <c r="I177" s="4"/>
      <c r="J177" s="4"/>
    </row>
    <row r="178" spans="1:10" s="29" customFormat="1" ht="54" customHeight="1">
      <c r="A178" s="22" t="s">
        <v>154</v>
      </c>
      <c r="B178" s="17" t="s">
        <v>155</v>
      </c>
      <c r="C178" s="17"/>
      <c r="D178" s="18">
        <f>D179+D185+D182+D188</f>
        <v>3975.9</v>
      </c>
      <c r="E178" s="18">
        <f>E179+E185+E182+E188</f>
        <v>3975.9</v>
      </c>
      <c r="F178" s="19"/>
      <c r="G178" s="20"/>
      <c r="H178" s="4"/>
      <c r="I178" s="4"/>
      <c r="J178" s="4"/>
    </row>
    <row r="179" spans="1:10" s="29" customFormat="1" ht="33.75" customHeight="1">
      <c r="A179" s="25" t="s">
        <v>156</v>
      </c>
      <c r="B179" s="17" t="s">
        <v>157</v>
      </c>
      <c r="C179" s="17"/>
      <c r="D179" s="18">
        <f t="shared" ref="D179:E180" si="29">D180</f>
        <v>3154.1</v>
      </c>
      <c r="E179" s="18">
        <f t="shared" si="29"/>
        <v>3154.1</v>
      </c>
      <c r="F179" s="19"/>
      <c r="G179" s="20"/>
      <c r="H179" s="4"/>
      <c r="I179" s="4"/>
      <c r="J179" s="4"/>
    </row>
    <row r="180" spans="1:10" s="29" customFormat="1" ht="31.2">
      <c r="A180" s="22" t="s">
        <v>14</v>
      </c>
      <c r="B180" s="17" t="s">
        <v>157</v>
      </c>
      <c r="C180" s="17" t="s">
        <v>15</v>
      </c>
      <c r="D180" s="18">
        <f t="shared" si="29"/>
        <v>3154.1</v>
      </c>
      <c r="E180" s="18">
        <f t="shared" si="29"/>
        <v>3154.1</v>
      </c>
      <c r="F180" s="19"/>
      <c r="G180" s="20"/>
      <c r="H180" s="4"/>
      <c r="I180" s="4"/>
      <c r="J180" s="4"/>
    </row>
    <row r="181" spans="1:10" s="29" customFormat="1">
      <c r="A181" s="22" t="s">
        <v>16</v>
      </c>
      <c r="B181" s="17" t="s">
        <v>157</v>
      </c>
      <c r="C181" s="17" t="s">
        <v>17</v>
      </c>
      <c r="D181" s="18">
        <f>'[1]Приложение 2'!G1127</f>
        <v>3154.1</v>
      </c>
      <c r="E181" s="18">
        <v>3154.1</v>
      </c>
      <c r="F181" s="19"/>
      <c r="G181" s="20"/>
      <c r="H181" s="4"/>
      <c r="I181" s="4"/>
      <c r="J181" s="4"/>
    </row>
    <row r="182" spans="1:10" s="29" customFormat="1" ht="46.8">
      <c r="A182" s="25" t="s">
        <v>158</v>
      </c>
      <c r="B182" s="17" t="s">
        <v>159</v>
      </c>
      <c r="C182" s="17"/>
      <c r="D182" s="18">
        <f t="shared" ref="D182:E183" si="30">D183</f>
        <v>543.5</v>
      </c>
      <c r="E182" s="18">
        <f t="shared" si="30"/>
        <v>543.5</v>
      </c>
      <c r="F182" s="19"/>
      <c r="G182" s="20"/>
      <c r="H182" s="4"/>
      <c r="I182" s="4"/>
      <c r="J182" s="4"/>
    </row>
    <row r="183" spans="1:10" s="29" customFormat="1" ht="31.2">
      <c r="A183" s="22" t="s">
        <v>14</v>
      </c>
      <c r="B183" s="17" t="s">
        <v>159</v>
      </c>
      <c r="C183" s="17" t="s">
        <v>15</v>
      </c>
      <c r="D183" s="18">
        <f t="shared" si="30"/>
        <v>543.5</v>
      </c>
      <c r="E183" s="18">
        <f t="shared" si="30"/>
        <v>543.5</v>
      </c>
      <c r="F183" s="19"/>
      <c r="G183" s="20"/>
      <c r="H183" s="4"/>
      <c r="I183" s="4"/>
      <c r="J183" s="4"/>
    </row>
    <row r="184" spans="1:10" s="29" customFormat="1">
      <c r="A184" s="22" t="s">
        <v>16</v>
      </c>
      <c r="B184" s="17" t="s">
        <v>159</v>
      </c>
      <c r="C184" s="17" t="s">
        <v>17</v>
      </c>
      <c r="D184" s="18">
        <f>'[1]Приложение 3'!F702</f>
        <v>543.5</v>
      </c>
      <c r="E184" s="18">
        <v>543.5</v>
      </c>
      <c r="F184" s="19"/>
      <c r="G184" s="20"/>
      <c r="H184" s="4"/>
      <c r="I184" s="4"/>
      <c r="J184" s="4"/>
    </row>
    <row r="185" spans="1:10" s="29" customFormat="1" ht="47.4" customHeight="1">
      <c r="A185" s="25" t="s">
        <v>160</v>
      </c>
      <c r="B185" s="17" t="s">
        <v>161</v>
      </c>
      <c r="C185" s="17"/>
      <c r="D185" s="18">
        <f t="shared" ref="D185:E186" si="31">D186</f>
        <v>237.4</v>
      </c>
      <c r="E185" s="18">
        <f t="shared" si="31"/>
        <v>237.4</v>
      </c>
      <c r="F185" s="19"/>
      <c r="G185" s="20"/>
      <c r="H185" s="4"/>
      <c r="I185" s="4"/>
      <c r="J185" s="4"/>
    </row>
    <row r="186" spans="1:10" s="29" customFormat="1" ht="31.2">
      <c r="A186" s="22" t="s">
        <v>14</v>
      </c>
      <c r="B186" s="17" t="s">
        <v>161</v>
      </c>
      <c r="C186" s="17" t="s">
        <v>15</v>
      </c>
      <c r="D186" s="18">
        <f t="shared" si="31"/>
        <v>237.4</v>
      </c>
      <c r="E186" s="18">
        <f t="shared" si="31"/>
        <v>237.4</v>
      </c>
      <c r="F186" s="19"/>
      <c r="G186" s="20"/>
      <c r="H186" s="4"/>
      <c r="I186" s="4"/>
      <c r="J186" s="4"/>
    </row>
    <row r="187" spans="1:10" s="29" customFormat="1">
      <c r="A187" s="22" t="s">
        <v>16</v>
      </c>
      <c r="B187" s="17" t="s">
        <v>161</v>
      </c>
      <c r="C187" s="17" t="s">
        <v>17</v>
      </c>
      <c r="D187" s="18">
        <f>'[1]Приложение 2'!G1133</f>
        <v>237.4</v>
      </c>
      <c r="E187" s="18">
        <v>237.4</v>
      </c>
      <c r="F187" s="19"/>
      <c r="G187" s="20"/>
      <c r="H187" s="4"/>
      <c r="I187" s="4"/>
      <c r="J187" s="4"/>
    </row>
    <row r="188" spans="1:10" s="29" customFormat="1" ht="62.4">
      <c r="A188" s="22" t="s">
        <v>162</v>
      </c>
      <c r="B188" s="17" t="s">
        <v>163</v>
      </c>
      <c r="C188" s="17"/>
      <c r="D188" s="18">
        <f>D189</f>
        <v>40.9</v>
      </c>
      <c r="E188" s="18">
        <f>E189</f>
        <v>40.9</v>
      </c>
      <c r="F188" s="19"/>
      <c r="G188" s="20"/>
      <c r="H188" s="4"/>
      <c r="I188" s="4"/>
      <c r="J188" s="4"/>
    </row>
    <row r="189" spans="1:10" s="29" customFormat="1" ht="31.2">
      <c r="A189" s="22" t="s">
        <v>14</v>
      </c>
      <c r="B189" s="17" t="s">
        <v>163</v>
      </c>
      <c r="C189" s="17" t="s">
        <v>15</v>
      </c>
      <c r="D189" s="18">
        <f>D190</f>
        <v>40.9</v>
      </c>
      <c r="E189" s="18">
        <f>E190</f>
        <v>40.9</v>
      </c>
      <c r="F189" s="19"/>
      <c r="G189" s="20"/>
      <c r="H189" s="4"/>
      <c r="I189" s="4"/>
      <c r="J189" s="4"/>
    </row>
    <row r="190" spans="1:10" s="29" customFormat="1">
      <c r="A190" s="22" t="s">
        <v>16</v>
      </c>
      <c r="B190" s="17" t="s">
        <v>163</v>
      </c>
      <c r="C190" s="17" t="s">
        <v>17</v>
      </c>
      <c r="D190" s="18">
        <f>'[1]Приложение 3'!F708</f>
        <v>40.9</v>
      </c>
      <c r="E190" s="18">
        <v>40.9</v>
      </c>
      <c r="F190" s="19"/>
      <c r="G190" s="20"/>
      <c r="H190" s="4"/>
      <c r="I190" s="4"/>
      <c r="J190" s="4"/>
    </row>
    <row r="191" spans="1:10" s="29" customFormat="1" ht="31.2">
      <c r="A191" s="22" t="s">
        <v>164</v>
      </c>
      <c r="B191" s="17" t="s">
        <v>165</v>
      </c>
      <c r="C191" s="17"/>
      <c r="D191" s="18">
        <f t="shared" ref="D191:E193" si="32">D192</f>
        <v>5569.8</v>
      </c>
      <c r="E191" s="18">
        <f t="shared" si="32"/>
        <v>5569.7</v>
      </c>
      <c r="F191" s="19"/>
      <c r="G191" s="20"/>
      <c r="H191" s="4"/>
      <c r="I191" s="4"/>
      <c r="J191" s="4"/>
    </row>
    <row r="192" spans="1:10" s="29" customFormat="1">
      <c r="A192" s="16" t="s">
        <v>26</v>
      </c>
      <c r="B192" s="17" t="s">
        <v>166</v>
      </c>
      <c r="C192" s="17"/>
      <c r="D192" s="18">
        <f t="shared" si="32"/>
        <v>5569.8</v>
      </c>
      <c r="E192" s="18">
        <f t="shared" si="32"/>
        <v>5569.7</v>
      </c>
      <c r="F192" s="19"/>
      <c r="G192" s="20"/>
      <c r="H192" s="4"/>
      <c r="I192" s="4"/>
      <c r="J192" s="4"/>
    </row>
    <row r="193" spans="1:10" s="29" customFormat="1" ht="31.2">
      <c r="A193" s="22" t="s">
        <v>14</v>
      </c>
      <c r="B193" s="17" t="s">
        <v>166</v>
      </c>
      <c r="C193" s="17" t="s">
        <v>15</v>
      </c>
      <c r="D193" s="18">
        <f t="shared" si="32"/>
        <v>5569.8</v>
      </c>
      <c r="E193" s="18">
        <f t="shared" si="32"/>
        <v>5569.7</v>
      </c>
      <c r="F193" s="19"/>
      <c r="G193" s="20"/>
      <c r="H193" s="4"/>
      <c r="I193" s="4"/>
      <c r="J193" s="4"/>
    </row>
    <row r="194" spans="1:10" s="29" customFormat="1">
      <c r="A194" s="22" t="s">
        <v>16</v>
      </c>
      <c r="B194" s="17" t="s">
        <v>166</v>
      </c>
      <c r="C194" s="17" t="s">
        <v>17</v>
      </c>
      <c r="D194" s="18">
        <f>'[1]Приложение 3'!F712</f>
        <v>5569.8</v>
      </c>
      <c r="E194" s="18">
        <v>5569.7</v>
      </c>
      <c r="F194" s="19"/>
      <c r="G194" s="20"/>
      <c r="H194" s="4"/>
      <c r="I194" s="4"/>
      <c r="J194" s="4"/>
    </row>
    <row r="195" spans="1:10" s="29" customFormat="1" ht="31.2">
      <c r="A195" s="22" t="s">
        <v>167</v>
      </c>
      <c r="B195" s="17" t="s">
        <v>168</v>
      </c>
      <c r="C195" s="17"/>
      <c r="D195" s="18">
        <f t="shared" ref="D195:E197" si="33">D196</f>
        <v>600</v>
      </c>
      <c r="E195" s="18">
        <f t="shared" si="33"/>
        <v>600</v>
      </c>
      <c r="F195" s="19"/>
      <c r="G195" s="20"/>
      <c r="H195" s="4"/>
      <c r="I195" s="4"/>
      <c r="J195" s="4"/>
    </row>
    <row r="196" spans="1:10" s="29" customFormat="1">
      <c r="A196" s="22" t="s">
        <v>26</v>
      </c>
      <c r="B196" s="17" t="s">
        <v>169</v>
      </c>
      <c r="C196" s="17"/>
      <c r="D196" s="18">
        <f t="shared" si="33"/>
        <v>600</v>
      </c>
      <c r="E196" s="18">
        <f t="shared" si="33"/>
        <v>600</v>
      </c>
      <c r="F196" s="19"/>
      <c r="G196" s="20"/>
      <c r="H196" s="4"/>
      <c r="I196" s="4"/>
      <c r="J196" s="4"/>
    </row>
    <row r="197" spans="1:10" s="29" customFormat="1" ht="31.2">
      <c r="A197" s="22" t="s">
        <v>86</v>
      </c>
      <c r="B197" s="17" t="s">
        <v>169</v>
      </c>
      <c r="C197" s="17" t="s">
        <v>15</v>
      </c>
      <c r="D197" s="18">
        <f t="shared" si="33"/>
        <v>600</v>
      </c>
      <c r="E197" s="18">
        <f t="shared" si="33"/>
        <v>600</v>
      </c>
      <c r="F197" s="19"/>
      <c r="G197" s="20"/>
      <c r="H197" s="4"/>
      <c r="I197" s="4"/>
      <c r="J197" s="4"/>
    </row>
    <row r="198" spans="1:10" s="29" customFormat="1">
      <c r="A198" s="22" t="s">
        <v>16</v>
      </c>
      <c r="B198" s="17" t="s">
        <v>169</v>
      </c>
      <c r="C198" s="17" t="s">
        <v>17</v>
      </c>
      <c r="D198" s="18">
        <f>'[1]Приложение 3'!F608</f>
        <v>600</v>
      </c>
      <c r="E198" s="18">
        <v>600</v>
      </c>
      <c r="F198" s="19"/>
      <c r="G198" s="20"/>
      <c r="H198" s="4"/>
      <c r="I198" s="4"/>
      <c r="J198" s="4"/>
    </row>
    <row r="199" spans="1:10" s="29" customFormat="1" ht="31.2">
      <c r="A199" s="22" t="s">
        <v>170</v>
      </c>
      <c r="B199" s="17" t="s">
        <v>171</v>
      </c>
      <c r="C199" s="17"/>
      <c r="D199" s="18">
        <f>D200+D203</f>
        <v>39821.599999999999</v>
      </c>
      <c r="E199" s="18">
        <f>E200+E203</f>
        <v>39821.599999999999</v>
      </c>
      <c r="F199" s="19"/>
      <c r="G199" s="20"/>
      <c r="H199" s="4"/>
      <c r="I199" s="4"/>
      <c r="J199" s="4"/>
    </row>
    <row r="200" spans="1:10" s="29" customFormat="1" ht="31.2">
      <c r="A200" s="22" t="s">
        <v>172</v>
      </c>
      <c r="B200" s="17" t="s">
        <v>173</v>
      </c>
      <c r="C200" s="17"/>
      <c r="D200" s="18">
        <f t="shared" ref="D200:E201" si="34">D201</f>
        <v>39397.699999999997</v>
      </c>
      <c r="E200" s="18">
        <f t="shared" si="34"/>
        <v>39397.699999999997</v>
      </c>
      <c r="F200" s="19"/>
      <c r="G200" s="20"/>
      <c r="H200" s="4"/>
      <c r="I200" s="4"/>
      <c r="J200" s="4"/>
    </row>
    <row r="201" spans="1:10" s="29" customFormat="1" ht="31.2">
      <c r="A201" s="22" t="s">
        <v>86</v>
      </c>
      <c r="B201" s="17" t="s">
        <v>173</v>
      </c>
      <c r="C201" s="17" t="s">
        <v>15</v>
      </c>
      <c r="D201" s="18">
        <f t="shared" si="34"/>
        <v>39397.699999999997</v>
      </c>
      <c r="E201" s="18">
        <f t="shared" si="34"/>
        <v>39397.699999999997</v>
      </c>
      <c r="F201" s="19"/>
      <c r="G201" s="20"/>
      <c r="H201" s="4"/>
      <c r="I201" s="4"/>
      <c r="J201" s="4"/>
    </row>
    <row r="202" spans="1:10" s="29" customFormat="1">
      <c r="A202" s="22" t="s">
        <v>16</v>
      </c>
      <c r="B202" s="17" t="s">
        <v>173</v>
      </c>
      <c r="C202" s="17" t="s">
        <v>17</v>
      </c>
      <c r="D202" s="18">
        <f>'[1]Приложение 3'!F612</f>
        <v>39397.699999999997</v>
      </c>
      <c r="E202" s="18">
        <v>39397.699999999997</v>
      </c>
      <c r="F202" s="19"/>
      <c r="G202" s="20"/>
      <c r="H202" s="4"/>
      <c r="I202" s="4"/>
      <c r="J202" s="4"/>
    </row>
    <row r="203" spans="1:10" s="29" customFormat="1" ht="19.8" customHeight="1">
      <c r="A203" s="22" t="s">
        <v>174</v>
      </c>
      <c r="B203" s="17" t="s">
        <v>175</v>
      </c>
      <c r="C203" s="17"/>
      <c r="D203" s="18">
        <f t="shared" ref="D203:E204" si="35">D204</f>
        <v>423.9</v>
      </c>
      <c r="E203" s="18">
        <f t="shared" si="35"/>
        <v>423.9</v>
      </c>
      <c r="F203" s="19"/>
      <c r="G203" s="20"/>
      <c r="H203" s="4"/>
      <c r="I203" s="4"/>
      <c r="J203" s="4"/>
    </row>
    <row r="204" spans="1:10" s="29" customFormat="1" ht="31.2">
      <c r="A204" s="22" t="s">
        <v>86</v>
      </c>
      <c r="B204" s="17" t="s">
        <v>175</v>
      </c>
      <c r="C204" s="17" t="s">
        <v>15</v>
      </c>
      <c r="D204" s="18">
        <f t="shared" si="35"/>
        <v>423.9</v>
      </c>
      <c r="E204" s="18">
        <f t="shared" si="35"/>
        <v>423.9</v>
      </c>
      <c r="F204" s="19"/>
      <c r="G204" s="20"/>
      <c r="H204" s="4"/>
      <c r="I204" s="4"/>
      <c r="J204" s="4"/>
    </row>
    <row r="205" spans="1:10" s="29" customFormat="1">
      <c r="A205" s="22" t="s">
        <v>16</v>
      </c>
      <c r="B205" s="17" t="s">
        <v>175</v>
      </c>
      <c r="C205" s="17" t="s">
        <v>17</v>
      </c>
      <c r="D205" s="18">
        <f>'[1]Приложение 3'!F615</f>
        <v>423.9</v>
      </c>
      <c r="E205" s="18">
        <v>423.9</v>
      </c>
      <c r="F205" s="19"/>
      <c r="G205" s="20"/>
      <c r="H205" s="4"/>
      <c r="I205" s="4"/>
      <c r="J205" s="4"/>
    </row>
    <row r="206" spans="1:10" s="29" customFormat="1" ht="46.8">
      <c r="A206" s="22" t="s">
        <v>176</v>
      </c>
      <c r="B206" s="17" t="s">
        <v>177</v>
      </c>
      <c r="C206" s="17"/>
      <c r="D206" s="18">
        <f>D210+D207+D213</f>
        <v>8083.4</v>
      </c>
      <c r="E206" s="18">
        <f>E210+E207+E213</f>
        <v>7147.9</v>
      </c>
      <c r="F206" s="19"/>
      <c r="G206" s="20"/>
      <c r="H206" s="4"/>
      <c r="I206" s="4"/>
      <c r="J206" s="4"/>
    </row>
    <row r="207" spans="1:10" s="29" customFormat="1" ht="31.2">
      <c r="A207" s="22" t="s">
        <v>178</v>
      </c>
      <c r="B207" s="17" t="s">
        <v>179</v>
      </c>
      <c r="C207" s="17"/>
      <c r="D207" s="18">
        <f t="shared" ref="D207:E208" si="36">D208</f>
        <v>1117.0999999999999</v>
      </c>
      <c r="E207" s="18">
        <f t="shared" si="36"/>
        <v>1117.0999999999999</v>
      </c>
      <c r="F207" s="19"/>
      <c r="G207" s="20"/>
      <c r="H207" s="4"/>
      <c r="I207" s="4"/>
      <c r="J207" s="4"/>
    </row>
    <row r="208" spans="1:10" s="29" customFormat="1" ht="33" customHeight="1">
      <c r="A208" s="22" t="s">
        <v>28</v>
      </c>
      <c r="B208" s="17" t="s">
        <v>179</v>
      </c>
      <c r="C208" s="17" t="s">
        <v>29</v>
      </c>
      <c r="D208" s="18">
        <f t="shared" si="36"/>
        <v>1117.0999999999999</v>
      </c>
      <c r="E208" s="18">
        <f t="shared" si="36"/>
        <v>1117.0999999999999</v>
      </c>
      <c r="F208" s="19"/>
      <c r="G208" s="20"/>
      <c r="H208" s="4"/>
      <c r="I208" s="4"/>
      <c r="J208" s="4"/>
    </row>
    <row r="209" spans="1:10" s="29" customFormat="1" ht="31.2">
      <c r="A209" s="22" t="s">
        <v>30</v>
      </c>
      <c r="B209" s="17" t="s">
        <v>179</v>
      </c>
      <c r="C209" s="17" t="s">
        <v>31</v>
      </c>
      <c r="D209" s="18">
        <f>'[1]Приложение 3'!F619</f>
        <v>1117.0999999999999</v>
      </c>
      <c r="E209" s="18">
        <v>1117.0999999999999</v>
      </c>
      <c r="F209" s="19"/>
      <c r="G209" s="20"/>
      <c r="H209" s="4"/>
      <c r="I209" s="4"/>
      <c r="J209" s="4"/>
    </row>
    <row r="210" spans="1:10" s="29" customFormat="1" ht="31.2">
      <c r="A210" s="22" t="s">
        <v>180</v>
      </c>
      <c r="B210" s="17" t="s">
        <v>181</v>
      </c>
      <c r="C210" s="17"/>
      <c r="D210" s="18">
        <f t="shared" ref="D210:E211" si="37">D211</f>
        <v>897.9</v>
      </c>
      <c r="E210" s="18">
        <f t="shared" si="37"/>
        <v>897.8</v>
      </c>
      <c r="F210" s="19"/>
      <c r="G210" s="20"/>
      <c r="H210" s="4"/>
      <c r="I210" s="4"/>
      <c r="J210" s="4"/>
    </row>
    <row r="211" spans="1:10" s="29" customFormat="1" ht="31.2">
      <c r="A211" s="22" t="s">
        <v>86</v>
      </c>
      <c r="B211" s="17" t="s">
        <v>181</v>
      </c>
      <c r="C211" s="17" t="s">
        <v>15</v>
      </c>
      <c r="D211" s="18">
        <f t="shared" si="37"/>
        <v>897.9</v>
      </c>
      <c r="E211" s="18">
        <f t="shared" si="37"/>
        <v>897.8</v>
      </c>
      <c r="F211" s="19"/>
      <c r="G211" s="20"/>
      <c r="H211" s="4"/>
      <c r="I211" s="4"/>
      <c r="J211" s="4"/>
    </row>
    <row r="212" spans="1:10" s="29" customFormat="1">
      <c r="A212" s="22" t="s">
        <v>16</v>
      </c>
      <c r="B212" s="17" t="s">
        <v>181</v>
      </c>
      <c r="C212" s="17" t="s">
        <v>17</v>
      </c>
      <c r="D212" s="18">
        <f>'[1]Приложение 3'!F622</f>
        <v>897.9</v>
      </c>
      <c r="E212" s="18">
        <v>897.8</v>
      </c>
      <c r="F212" s="19"/>
      <c r="G212" s="20"/>
      <c r="H212" s="4"/>
      <c r="I212" s="4"/>
      <c r="J212" s="4"/>
    </row>
    <row r="213" spans="1:10" s="29" customFormat="1" ht="46.8">
      <c r="A213" s="22" t="s">
        <v>182</v>
      </c>
      <c r="B213" s="17" t="s">
        <v>183</v>
      </c>
      <c r="C213" s="17"/>
      <c r="D213" s="18">
        <f t="shared" ref="D213:E214" si="38">D214</f>
        <v>6068.4</v>
      </c>
      <c r="E213" s="18">
        <f t="shared" si="38"/>
        <v>5133</v>
      </c>
      <c r="F213" s="19"/>
      <c r="G213" s="20"/>
      <c r="H213" s="4"/>
      <c r="I213" s="4"/>
      <c r="J213" s="4"/>
    </row>
    <row r="214" spans="1:10" s="29" customFormat="1" ht="31.2">
      <c r="A214" s="22" t="s">
        <v>86</v>
      </c>
      <c r="B214" s="17" t="s">
        <v>183</v>
      </c>
      <c r="C214" s="17" t="s">
        <v>15</v>
      </c>
      <c r="D214" s="18">
        <f t="shared" si="38"/>
        <v>6068.4</v>
      </c>
      <c r="E214" s="18">
        <f t="shared" si="38"/>
        <v>5133</v>
      </c>
      <c r="F214" s="19"/>
      <c r="G214" s="20"/>
      <c r="H214" s="4"/>
      <c r="I214" s="4"/>
      <c r="J214" s="4"/>
    </row>
    <row r="215" spans="1:10" s="29" customFormat="1">
      <c r="A215" s="22" t="s">
        <v>16</v>
      </c>
      <c r="B215" s="17" t="s">
        <v>183</v>
      </c>
      <c r="C215" s="17" t="s">
        <v>17</v>
      </c>
      <c r="D215" s="18">
        <f>'[1]Приложение 3'!F625</f>
        <v>6068.4</v>
      </c>
      <c r="E215" s="18">
        <v>5133</v>
      </c>
      <c r="F215" s="19"/>
      <c r="G215" s="20"/>
      <c r="H215" s="4"/>
      <c r="I215" s="4"/>
      <c r="J215" s="4"/>
    </row>
    <row r="216" spans="1:10" s="29" customFormat="1" ht="62.4">
      <c r="A216" s="22" t="s">
        <v>184</v>
      </c>
      <c r="B216" s="17" t="s">
        <v>185</v>
      </c>
      <c r="C216" s="17"/>
      <c r="D216" s="18">
        <f>D217+D220</f>
        <v>1330</v>
      </c>
      <c r="E216" s="18">
        <f>E217+E220</f>
        <v>1330</v>
      </c>
      <c r="F216" s="19"/>
      <c r="G216" s="20"/>
      <c r="H216" s="4"/>
      <c r="I216" s="4"/>
      <c r="J216" s="4"/>
    </row>
    <row r="217" spans="1:10" s="29" customFormat="1" ht="31.2">
      <c r="A217" s="22" t="s">
        <v>186</v>
      </c>
      <c r="B217" s="17" t="s">
        <v>187</v>
      </c>
      <c r="C217" s="17"/>
      <c r="D217" s="18">
        <f>D218</f>
        <v>1330</v>
      </c>
      <c r="E217" s="18">
        <f>E218</f>
        <v>1330</v>
      </c>
      <c r="F217" s="19"/>
      <c r="G217" s="20"/>
      <c r="H217" s="4"/>
      <c r="I217" s="4"/>
      <c r="J217" s="4"/>
    </row>
    <row r="218" spans="1:10" s="29" customFormat="1" ht="31.2">
      <c r="A218" s="22" t="s">
        <v>86</v>
      </c>
      <c r="B218" s="17" t="s">
        <v>187</v>
      </c>
      <c r="C218" s="17" t="s">
        <v>15</v>
      </c>
      <c r="D218" s="18">
        <f>D219</f>
        <v>1330</v>
      </c>
      <c r="E218" s="18">
        <f>E219</f>
        <v>1330</v>
      </c>
      <c r="F218" s="19"/>
      <c r="G218" s="20"/>
      <c r="H218" s="4"/>
      <c r="I218" s="4"/>
      <c r="J218" s="4"/>
    </row>
    <row r="219" spans="1:10" s="29" customFormat="1">
      <c r="A219" s="22" t="s">
        <v>16</v>
      </c>
      <c r="B219" s="17" t="s">
        <v>187</v>
      </c>
      <c r="C219" s="17" t="s">
        <v>17</v>
      </c>
      <c r="D219" s="18">
        <f>'[1]Приложение 3'!F629</f>
        <v>1330</v>
      </c>
      <c r="E219" s="18">
        <v>1330</v>
      </c>
      <c r="F219" s="19"/>
      <c r="G219" s="20"/>
      <c r="H219" s="4"/>
      <c r="I219" s="4"/>
      <c r="J219" s="4"/>
    </row>
    <row r="220" spans="1:10" s="29" customFormat="1" ht="46.8" hidden="1">
      <c r="A220" s="22" t="s">
        <v>188</v>
      </c>
      <c r="B220" s="17" t="s">
        <v>189</v>
      </c>
      <c r="C220" s="17"/>
      <c r="D220" s="18">
        <f>D221</f>
        <v>0</v>
      </c>
      <c r="E220" s="18"/>
      <c r="F220" s="19"/>
      <c r="G220" s="20"/>
      <c r="H220" s="4"/>
      <c r="I220" s="4"/>
      <c r="J220" s="4"/>
    </row>
    <row r="221" spans="1:10" s="29" customFormat="1" ht="31.2" hidden="1">
      <c r="A221" s="22" t="s">
        <v>86</v>
      </c>
      <c r="B221" s="17" t="s">
        <v>189</v>
      </c>
      <c r="C221" s="17" t="s">
        <v>15</v>
      </c>
      <c r="D221" s="18">
        <f>D222</f>
        <v>0</v>
      </c>
      <c r="E221" s="18"/>
      <c r="F221" s="19"/>
      <c r="G221" s="20"/>
      <c r="H221" s="4"/>
      <c r="I221" s="4"/>
      <c r="J221" s="4"/>
    </row>
    <row r="222" spans="1:10" s="29" customFormat="1" hidden="1">
      <c r="A222" s="22" t="s">
        <v>16</v>
      </c>
      <c r="B222" s="17" t="s">
        <v>189</v>
      </c>
      <c r="C222" s="17" t="s">
        <v>17</v>
      </c>
      <c r="D222" s="18">
        <f>'[1]Приложение 3'!F632</f>
        <v>0</v>
      </c>
      <c r="E222" s="18"/>
      <c r="F222" s="19"/>
      <c r="G222" s="20"/>
      <c r="H222" s="4"/>
      <c r="I222" s="4"/>
      <c r="J222" s="4"/>
    </row>
    <row r="223" spans="1:10">
      <c r="A223" s="16" t="s">
        <v>190</v>
      </c>
      <c r="B223" s="17" t="s">
        <v>191</v>
      </c>
      <c r="C223" s="17"/>
      <c r="D223" s="18">
        <f>D224+D228</f>
        <v>131.9</v>
      </c>
      <c r="E223" s="18">
        <f>E224+E228</f>
        <v>131.9</v>
      </c>
      <c r="F223" s="19"/>
      <c r="G223" s="20"/>
    </row>
    <row r="224" spans="1:10" ht="38.25" customHeight="1">
      <c r="A224" s="22" t="s">
        <v>192</v>
      </c>
      <c r="B224" s="17" t="s">
        <v>193</v>
      </c>
      <c r="C224" s="17"/>
      <c r="D224" s="18">
        <f t="shared" ref="D224:E226" si="39">D225</f>
        <v>91.9</v>
      </c>
      <c r="E224" s="18">
        <f t="shared" si="39"/>
        <v>91.9</v>
      </c>
      <c r="F224" s="19"/>
      <c r="G224" s="20"/>
    </row>
    <row r="225" spans="1:10">
      <c r="A225" s="22" t="s">
        <v>26</v>
      </c>
      <c r="B225" s="17" t="s">
        <v>194</v>
      </c>
      <c r="C225" s="17"/>
      <c r="D225" s="18">
        <f t="shared" si="39"/>
        <v>91.9</v>
      </c>
      <c r="E225" s="18">
        <f t="shared" si="39"/>
        <v>91.9</v>
      </c>
      <c r="F225" s="19"/>
      <c r="G225" s="20"/>
    </row>
    <row r="226" spans="1:10" s="29" customFormat="1" ht="36.75" customHeight="1">
      <c r="A226" s="22" t="s">
        <v>86</v>
      </c>
      <c r="B226" s="17" t="s">
        <v>194</v>
      </c>
      <c r="C226" s="17" t="s">
        <v>15</v>
      </c>
      <c r="D226" s="18">
        <f t="shared" si="39"/>
        <v>91.9</v>
      </c>
      <c r="E226" s="18">
        <f t="shared" si="39"/>
        <v>91.9</v>
      </c>
      <c r="F226" s="19"/>
      <c r="G226" s="20"/>
      <c r="H226" s="4"/>
      <c r="I226" s="4"/>
      <c r="J226" s="4"/>
    </row>
    <row r="227" spans="1:10" s="29" customFormat="1">
      <c r="A227" s="22" t="s">
        <v>16</v>
      </c>
      <c r="B227" s="17" t="s">
        <v>194</v>
      </c>
      <c r="C227" s="17" t="s">
        <v>17</v>
      </c>
      <c r="D227" s="18">
        <f>'[1]Приложение 2'!G1074+'[1]Приложение 2'!G1145</f>
        <v>91.9</v>
      </c>
      <c r="E227" s="18">
        <v>91.9</v>
      </c>
      <c r="F227" s="19"/>
      <c r="G227" s="20"/>
      <c r="H227" s="4"/>
      <c r="I227" s="4"/>
      <c r="J227" s="4"/>
    </row>
    <row r="228" spans="1:10" s="29" customFormat="1" ht="62.4">
      <c r="A228" s="22" t="s">
        <v>195</v>
      </c>
      <c r="B228" s="17" t="s">
        <v>196</v>
      </c>
      <c r="C228" s="17"/>
      <c r="D228" s="18">
        <f t="shared" ref="D228:E230" si="40">D229</f>
        <v>40</v>
      </c>
      <c r="E228" s="18">
        <f t="shared" si="40"/>
        <v>40</v>
      </c>
      <c r="F228" s="19"/>
      <c r="G228" s="20"/>
      <c r="H228" s="4"/>
      <c r="I228" s="4"/>
      <c r="J228" s="4"/>
    </row>
    <row r="229" spans="1:10">
      <c r="A229" s="22" t="s">
        <v>26</v>
      </c>
      <c r="B229" s="17" t="s">
        <v>197</v>
      </c>
      <c r="C229" s="17"/>
      <c r="D229" s="18">
        <f t="shared" si="40"/>
        <v>40</v>
      </c>
      <c r="E229" s="18">
        <f t="shared" si="40"/>
        <v>40</v>
      </c>
      <c r="F229" s="19"/>
      <c r="G229" s="20"/>
    </row>
    <row r="230" spans="1:10" s="29" customFormat="1" ht="34.5" customHeight="1">
      <c r="A230" s="22" t="s">
        <v>86</v>
      </c>
      <c r="B230" s="17" t="s">
        <v>197</v>
      </c>
      <c r="C230" s="17" t="s">
        <v>15</v>
      </c>
      <c r="D230" s="18">
        <f t="shared" si="40"/>
        <v>40</v>
      </c>
      <c r="E230" s="18">
        <f t="shared" si="40"/>
        <v>40</v>
      </c>
      <c r="F230" s="19"/>
      <c r="G230" s="20"/>
      <c r="H230" s="4"/>
      <c r="I230" s="4"/>
      <c r="J230" s="4"/>
    </row>
    <row r="231" spans="1:10" s="29" customFormat="1" ht="23.25" customHeight="1">
      <c r="A231" s="22" t="s">
        <v>16</v>
      </c>
      <c r="B231" s="17" t="s">
        <v>197</v>
      </c>
      <c r="C231" s="17" t="s">
        <v>17</v>
      </c>
      <c r="D231" s="18">
        <f>'[1]Приложение 2'!G1078</f>
        <v>40</v>
      </c>
      <c r="E231" s="18">
        <v>40</v>
      </c>
      <c r="F231" s="19"/>
      <c r="G231" s="20"/>
      <c r="H231" s="4"/>
      <c r="I231" s="4"/>
      <c r="J231" s="4"/>
    </row>
    <row r="232" spans="1:10" ht="46.8">
      <c r="A232" s="16" t="s">
        <v>198</v>
      </c>
      <c r="B232" s="17" t="s">
        <v>199</v>
      </c>
      <c r="C232" s="17"/>
      <c r="D232" s="18">
        <f>D233+D237+D241</f>
        <v>13445.2</v>
      </c>
      <c r="E232" s="18">
        <f>E233+E237+E241</f>
        <v>13445.2</v>
      </c>
      <c r="F232" s="19"/>
    </row>
    <row r="233" spans="1:10" s="29" customFormat="1" ht="35.4" customHeight="1">
      <c r="A233" s="22" t="s">
        <v>200</v>
      </c>
      <c r="B233" s="17" t="s">
        <v>201</v>
      </c>
      <c r="C233" s="17"/>
      <c r="D233" s="18">
        <f t="shared" ref="D233:E235" si="41">D234</f>
        <v>2972</v>
      </c>
      <c r="E233" s="18">
        <f t="shared" si="41"/>
        <v>2972</v>
      </c>
      <c r="F233" s="19"/>
      <c r="G233" s="20"/>
      <c r="H233" s="4"/>
      <c r="I233" s="4"/>
      <c r="J233" s="4"/>
    </row>
    <row r="234" spans="1:10">
      <c r="A234" s="22" t="s">
        <v>26</v>
      </c>
      <c r="B234" s="17" t="s">
        <v>202</v>
      </c>
      <c r="C234" s="17"/>
      <c r="D234" s="18">
        <f t="shared" si="41"/>
        <v>2972</v>
      </c>
      <c r="E234" s="18">
        <f t="shared" si="41"/>
        <v>2972</v>
      </c>
      <c r="F234" s="19"/>
      <c r="G234" s="20"/>
    </row>
    <row r="235" spans="1:10" s="29" customFormat="1" ht="35.25" customHeight="1">
      <c r="A235" s="22" t="s">
        <v>203</v>
      </c>
      <c r="B235" s="17" t="s">
        <v>202</v>
      </c>
      <c r="C235" s="17" t="s">
        <v>15</v>
      </c>
      <c r="D235" s="18">
        <f t="shared" si="41"/>
        <v>2972</v>
      </c>
      <c r="E235" s="18">
        <f t="shared" si="41"/>
        <v>2972</v>
      </c>
      <c r="F235" s="19"/>
      <c r="G235" s="20"/>
      <c r="H235" s="4"/>
      <c r="I235" s="4"/>
      <c r="J235" s="4"/>
    </row>
    <row r="236" spans="1:10" s="29" customFormat="1" ht="24.75" customHeight="1">
      <c r="A236" s="22" t="s">
        <v>16</v>
      </c>
      <c r="B236" s="17" t="s">
        <v>202</v>
      </c>
      <c r="C236" s="17" t="s">
        <v>17</v>
      </c>
      <c r="D236" s="18">
        <f>'[1]Приложение 3'!F504+'[1]Приложение 3'!F654+'[1]Приложение 3'!F726</f>
        <v>2972</v>
      </c>
      <c r="E236" s="18">
        <v>2972</v>
      </c>
      <c r="F236" s="19"/>
      <c r="G236" s="20"/>
      <c r="H236" s="4"/>
      <c r="I236" s="4"/>
      <c r="J236" s="4"/>
    </row>
    <row r="237" spans="1:10">
      <c r="A237" s="32" t="s">
        <v>204</v>
      </c>
      <c r="B237" s="17" t="s">
        <v>205</v>
      </c>
      <c r="C237" s="17"/>
      <c r="D237" s="18">
        <f t="shared" ref="D237:E239" si="42">D238</f>
        <v>319.3</v>
      </c>
      <c r="E237" s="18">
        <f t="shared" si="42"/>
        <v>319.3</v>
      </c>
      <c r="F237" s="19"/>
    </row>
    <row r="238" spans="1:10">
      <c r="A238" s="33" t="s">
        <v>26</v>
      </c>
      <c r="B238" s="17" t="s">
        <v>206</v>
      </c>
      <c r="C238" s="17"/>
      <c r="D238" s="18">
        <f t="shared" si="42"/>
        <v>319.3</v>
      </c>
      <c r="E238" s="18">
        <f t="shared" si="42"/>
        <v>319.3</v>
      </c>
      <c r="F238" s="19"/>
    </row>
    <row r="239" spans="1:10" ht="31.2">
      <c r="A239" s="22" t="s">
        <v>86</v>
      </c>
      <c r="B239" s="17" t="s">
        <v>206</v>
      </c>
      <c r="C239" s="17" t="s">
        <v>15</v>
      </c>
      <c r="D239" s="18">
        <f t="shared" si="42"/>
        <v>319.3</v>
      </c>
      <c r="E239" s="18">
        <f t="shared" si="42"/>
        <v>319.3</v>
      </c>
      <c r="F239" s="19"/>
    </row>
    <row r="240" spans="1:10">
      <c r="A240" s="22" t="s">
        <v>16</v>
      </c>
      <c r="B240" s="17" t="s">
        <v>206</v>
      </c>
      <c r="C240" s="17" t="s">
        <v>17</v>
      </c>
      <c r="D240" s="18">
        <f>'[1]Приложение 3'!F658+'[1]Приложение 3'!F508</f>
        <v>319.3</v>
      </c>
      <c r="E240" s="18">
        <v>319.3</v>
      </c>
      <c r="F240" s="19"/>
    </row>
    <row r="241" spans="1:10" ht="35.4" customHeight="1">
      <c r="A241" s="22" t="s">
        <v>207</v>
      </c>
      <c r="B241" s="17" t="s">
        <v>208</v>
      </c>
      <c r="C241" s="17"/>
      <c r="D241" s="18">
        <f t="shared" ref="D241:E243" si="43">D242</f>
        <v>10153.900000000001</v>
      </c>
      <c r="E241" s="18">
        <f t="shared" si="43"/>
        <v>10153.9</v>
      </c>
      <c r="F241" s="19"/>
      <c r="G241" s="20"/>
    </row>
    <row r="242" spans="1:10">
      <c r="A242" s="22" t="s">
        <v>26</v>
      </c>
      <c r="B242" s="17" t="s">
        <v>209</v>
      </c>
      <c r="C242" s="17"/>
      <c r="D242" s="18">
        <f t="shared" si="43"/>
        <v>10153.900000000001</v>
      </c>
      <c r="E242" s="18">
        <f t="shared" si="43"/>
        <v>10153.9</v>
      </c>
      <c r="F242" s="19"/>
      <c r="G242" s="20"/>
    </row>
    <row r="243" spans="1:10" s="29" customFormat="1" ht="31.2">
      <c r="A243" s="22" t="s">
        <v>86</v>
      </c>
      <c r="B243" s="17" t="s">
        <v>209</v>
      </c>
      <c r="C243" s="17" t="s">
        <v>15</v>
      </c>
      <c r="D243" s="18">
        <f t="shared" si="43"/>
        <v>10153.900000000001</v>
      </c>
      <c r="E243" s="18">
        <f t="shared" si="43"/>
        <v>10153.9</v>
      </c>
      <c r="F243" s="19"/>
      <c r="G243" s="20"/>
      <c r="H243" s="4"/>
      <c r="I243" s="4"/>
      <c r="J243" s="4"/>
    </row>
    <row r="244" spans="1:10" s="29" customFormat="1">
      <c r="A244" s="22" t="s">
        <v>16</v>
      </c>
      <c r="B244" s="17" t="s">
        <v>209</v>
      </c>
      <c r="C244" s="17" t="s">
        <v>17</v>
      </c>
      <c r="D244" s="18">
        <f>'[1]Приложение 3'!F512+'[1]Приложение 3'!F662</f>
        <v>10153.900000000001</v>
      </c>
      <c r="E244" s="18">
        <v>10153.9</v>
      </c>
      <c r="F244" s="19"/>
      <c r="G244" s="20"/>
      <c r="H244" s="4"/>
      <c r="I244" s="4"/>
      <c r="J244" s="4"/>
    </row>
    <row r="245" spans="1:10" s="29" customFormat="1" ht="36.75" customHeight="1">
      <c r="A245" s="16" t="s">
        <v>210</v>
      </c>
      <c r="B245" s="17" t="s">
        <v>211</v>
      </c>
      <c r="C245" s="17"/>
      <c r="D245" s="18">
        <f>D246+D250+D257</f>
        <v>11302</v>
      </c>
      <c r="E245" s="18">
        <f>E246+E250+E257</f>
        <v>10754.4</v>
      </c>
      <c r="F245" s="19"/>
      <c r="G245" s="20"/>
      <c r="H245" s="4"/>
      <c r="I245" s="4"/>
      <c r="J245" s="4"/>
    </row>
    <row r="246" spans="1:10" ht="31.2">
      <c r="A246" s="22" t="s">
        <v>212</v>
      </c>
      <c r="B246" s="17" t="s">
        <v>213</v>
      </c>
      <c r="C246" s="17"/>
      <c r="D246" s="18">
        <f t="shared" ref="D246:E248" si="44">D247</f>
        <v>3782.8</v>
      </c>
      <c r="E246" s="18">
        <f t="shared" si="44"/>
        <v>3782.8</v>
      </c>
      <c r="F246" s="19"/>
      <c r="G246" s="20"/>
    </row>
    <row r="247" spans="1:10" ht="24" customHeight="1">
      <c r="A247" s="22" t="s">
        <v>214</v>
      </c>
      <c r="B247" s="17" t="s">
        <v>215</v>
      </c>
      <c r="C247" s="17"/>
      <c r="D247" s="18">
        <f t="shared" si="44"/>
        <v>3782.8</v>
      </c>
      <c r="E247" s="18">
        <f t="shared" si="44"/>
        <v>3782.8</v>
      </c>
      <c r="F247" s="19"/>
      <c r="G247" s="20"/>
    </row>
    <row r="248" spans="1:10" s="29" customFormat="1" ht="31.2">
      <c r="A248" s="22" t="s">
        <v>86</v>
      </c>
      <c r="B248" s="17" t="s">
        <v>215</v>
      </c>
      <c r="C248" s="17" t="s">
        <v>15</v>
      </c>
      <c r="D248" s="18">
        <f t="shared" si="44"/>
        <v>3782.8</v>
      </c>
      <c r="E248" s="18">
        <f t="shared" si="44"/>
        <v>3782.8</v>
      </c>
      <c r="F248" s="19"/>
      <c r="G248" s="20"/>
      <c r="H248" s="4"/>
      <c r="I248" s="4"/>
      <c r="J248" s="4"/>
    </row>
    <row r="249" spans="1:10" s="29" customFormat="1" ht="26.25" customHeight="1">
      <c r="A249" s="22" t="s">
        <v>16</v>
      </c>
      <c r="B249" s="17" t="s">
        <v>215</v>
      </c>
      <c r="C249" s="17" t="s">
        <v>17</v>
      </c>
      <c r="D249" s="18">
        <f>'[1]Приложение 2'!G1177</f>
        <v>3782.8</v>
      </c>
      <c r="E249" s="18">
        <v>3782.8</v>
      </c>
      <c r="F249" s="19"/>
      <c r="G249" s="20"/>
      <c r="H249" s="4"/>
      <c r="I249" s="4"/>
      <c r="J249" s="4"/>
    </row>
    <row r="250" spans="1:10" s="29" customFormat="1">
      <c r="A250" s="22" t="s">
        <v>216</v>
      </c>
      <c r="B250" s="17" t="s">
        <v>217</v>
      </c>
      <c r="C250" s="17"/>
      <c r="D250" s="18">
        <f>D251+D254</f>
        <v>6666.4</v>
      </c>
      <c r="E250" s="18">
        <f>E251+E254</f>
        <v>6118.8</v>
      </c>
      <c r="F250" s="19"/>
      <c r="G250" s="20"/>
      <c r="H250" s="4"/>
      <c r="I250" s="4"/>
      <c r="J250" s="4"/>
    </row>
    <row r="251" spans="1:10" s="29" customFormat="1">
      <c r="A251" s="22" t="s">
        <v>218</v>
      </c>
      <c r="B251" s="17" t="s">
        <v>219</v>
      </c>
      <c r="C251" s="17"/>
      <c r="D251" s="18">
        <f t="shared" ref="D251:E252" si="45">D252</f>
        <v>6666.4</v>
      </c>
      <c r="E251" s="18">
        <f t="shared" si="45"/>
        <v>6118.8</v>
      </c>
      <c r="F251" s="19"/>
      <c r="G251" s="20"/>
      <c r="H251" s="4"/>
      <c r="I251" s="4"/>
      <c r="J251" s="4"/>
    </row>
    <row r="252" spans="1:10" s="29" customFormat="1" ht="31.2">
      <c r="A252" s="22" t="s">
        <v>86</v>
      </c>
      <c r="B252" s="17" t="s">
        <v>219</v>
      </c>
      <c r="C252" s="17" t="s">
        <v>15</v>
      </c>
      <c r="D252" s="18">
        <f t="shared" si="45"/>
        <v>6666.4</v>
      </c>
      <c r="E252" s="18">
        <f t="shared" si="45"/>
        <v>6118.8</v>
      </c>
      <c r="F252" s="19"/>
      <c r="G252" s="20"/>
      <c r="H252" s="4"/>
      <c r="I252" s="4"/>
      <c r="J252" s="4"/>
    </row>
    <row r="253" spans="1:10" s="29" customFormat="1">
      <c r="A253" s="22" t="s">
        <v>16</v>
      </c>
      <c r="B253" s="17" t="s">
        <v>219</v>
      </c>
      <c r="C253" s="17" t="s">
        <v>17</v>
      </c>
      <c r="D253" s="18">
        <f>'[1]Приложение 2'!G1193</f>
        <v>6666.4</v>
      </c>
      <c r="E253" s="18">
        <v>6118.8</v>
      </c>
      <c r="F253" s="19"/>
      <c r="G253" s="20"/>
      <c r="H253" s="4"/>
      <c r="I253" s="4"/>
      <c r="J253" s="4"/>
    </row>
    <row r="254" spans="1:10" s="29" customFormat="1" ht="31.2" hidden="1">
      <c r="A254" s="22" t="s">
        <v>89</v>
      </c>
      <c r="B254" s="17" t="s">
        <v>220</v>
      </c>
      <c r="C254" s="17"/>
      <c r="D254" s="18">
        <f t="shared" ref="D254:D255" si="46">D255</f>
        <v>0</v>
      </c>
      <c r="E254" s="18"/>
      <c r="F254" s="19"/>
      <c r="G254" s="20"/>
      <c r="H254" s="4"/>
      <c r="I254" s="4"/>
      <c r="J254" s="4"/>
    </row>
    <row r="255" spans="1:10" s="29" customFormat="1" ht="31.2" hidden="1">
      <c r="A255" s="22" t="s">
        <v>86</v>
      </c>
      <c r="B255" s="17" t="s">
        <v>220</v>
      </c>
      <c r="C255" s="17" t="s">
        <v>15</v>
      </c>
      <c r="D255" s="18">
        <f t="shared" si="46"/>
        <v>0</v>
      </c>
      <c r="E255" s="18"/>
      <c r="F255" s="19"/>
      <c r="G255" s="20"/>
      <c r="H255" s="4"/>
      <c r="I255" s="4"/>
      <c r="J255" s="4"/>
    </row>
    <row r="256" spans="1:10" s="29" customFormat="1" hidden="1">
      <c r="A256" s="22" t="s">
        <v>16</v>
      </c>
      <c r="B256" s="17" t="s">
        <v>220</v>
      </c>
      <c r="C256" s="17" t="s">
        <v>17</v>
      </c>
      <c r="D256" s="18">
        <f>'[1]Приложение 3'!F806</f>
        <v>0</v>
      </c>
      <c r="E256" s="18"/>
      <c r="F256" s="19"/>
      <c r="G256" s="20"/>
      <c r="H256" s="4"/>
      <c r="I256" s="4"/>
      <c r="J256" s="4"/>
    </row>
    <row r="257" spans="1:10" s="29" customFormat="1" ht="31.2">
      <c r="A257" s="22" t="s">
        <v>221</v>
      </c>
      <c r="B257" s="17" t="s">
        <v>222</v>
      </c>
      <c r="C257" s="17"/>
      <c r="D257" s="18">
        <f t="shared" ref="D257:E259" si="47">D258</f>
        <v>852.8</v>
      </c>
      <c r="E257" s="18">
        <f t="shared" si="47"/>
        <v>852.8</v>
      </c>
      <c r="F257" s="19"/>
      <c r="G257" s="20"/>
      <c r="H257" s="4"/>
      <c r="I257" s="4"/>
      <c r="J257" s="4"/>
    </row>
    <row r="258" spans="1:10" s="29" customFormat="1">
      <c r="A258" s="22" t="s">
        <v>26</v>
      </c>
      <c r="B258" s="17" t="s">
        <v>223</v>
      </c>
      <c r="C258" s="17"/>
      <c r="D258" s="18">
        <f t="shared" si="47"/>
        <v>852.8</v>
      </c>
      <c r="E258" s="18">
        <f t="shared" si="47"/>
        <v>852.8</v>
      </c>
      <c r="F258" s="19"/>
      <c r="G258" s="20"/>
      <c r="H258" s="4"/>
      <c r="I258" s="4"/>
      <c r="J258" s="4"/>
    </row>
    <row r="259" spans="1:10" s="29" customFormat="1" ht="31.2">
      <c r="A259" s="22" t="s">
        <v>86</v>
      </c>
      <c r="B259" s="17" t="s">
        <v>223</v>
      </c>
      <c r="C259" s="17" t="s">
        <v>15</v>
      </c>
      <c r="D259" s="18">
        <f t="shared" si="47"/>
        <v>852.8</v>
      </c>
      <c r="E259" s="18">
        <f t="shared" si="47"/>
        <v>852.8</v>
      </c>
      <c r="F259" s="19"/>
      <c r="G259" s="20"/>
      <c r="H259" s="4"/>
      <c r="I259" s="4"/>
      <c r="J259" s="4"/>
    </row>
    <row r="260" spans="1:10" s="29" customFormat="1">
      <c r="A260" s="22" t="s">
        <v>16</v>
      </c>
      <c r="B260" s="17" t="s">
        <v>223</v>
      </c>
      <c r="C260" s="17" t="s">
        <v>17</v>
      </c>
      <c r="D260" s="18">
        <f>'[1]Приложение 2'!G1200</f>
        <v>852.8</v>
      </c>
      <c r="E260" s="18">
        <v>852.8</v>
      </c>
      <c r="F260" s="19"/>
      <c r="G260" s="20"/>
      <c r="H260" s="4"/>
      <c r="I260" s="4"/>
      <c r="J260" s="4"/>
    </row>
    <row r="261" spans="1:10" s="29" customFormat="1">
      <c r="A261" s="16" t="s">
        <v>224</v>
      </c>
      <c r="B261" s="17" t="s">
        <v>225</v>
      </c>
      <c r="C261" s="17"/>
      <c r="D261" s="18">
        <f>D262</f>
        <v>1243.5999999999999</v>
      </c>
      <c r="E261" s="18">
        <f>E262</f>
        <v>1242.3</v>
      </c>
      <c r="F261" s="19"/>
      <c r="G261" s="20"/>
      <c r="H261" s="4"/>
      <c r="I261" s="4"/>
      <c r="J261" s="4"/>
    </row>
    <row r="262" spans="1:10" ht="31.2">
      <c r="A262" s="22" t="s">
        <v>226</v>
      </c>
      <c r="B262" s="17" t="s">
        <v>227</v>
      </c>
      <c r="C262" s="17"/>
      <c r="D262" s="18">
        <f>D264</f>
        <v>1243.5999999999999</v>
      </c>
      <c r="E262" s="18">
        <f>E264</f>
        <v>1242.3</v>
      </c>
      <c r="F262" s="19"/>
      <c r="G262" s="20"/>
    </row>
    <row r="263" spans="1:10">
      <c r="A263" s="22" t="s">
        <v>26</v>
      </c>
      <c r="B263" s="17" t="s">
        <v>228</v>
      </c>
      <c r="C263" s="17"/>
      <c r="D263" s="18">
        <f t="shared" ref="D263:E264" si="48">D264</f>
        <v>1243.5999999999999</v>
      </c>
      <c r="E263" s="18">
        <f t="shared" si="48"/>
        <v>1242.3</v>
      </c>
      <c r="F263" s="19"/>
      <c r="G263" s="20"/>
    </row>
    <row r="264" spans="1:10" s="29" customFormat="1" ht="33" customHeight="1">
      <c r="A264" s="22" t="s">
        <v>86</v>
      </c>
      <c r="B264" s="17" t="s">
        <v>228</v>
      </c>
      <c r="C264" s="17" t="s">
        <v>15</v>
      </c>
      <c r="D264" s="18">
        <f t="shared" si="48"/>
        <v>1243.5999999999999</v>
      </c>
      <c r="E264" s="18">
        <f t="shared" si="48"/>
        <v>1242.3</v>
      </c>
      <c r="F264" s="19"/>
      <c r="G264" s="20"/>
      <c r="H264" s="4"/>
      <c r="I264" s="4"/>
      <c r="J264" s="4"/>
    </row>
    <row r="265" spans="1:10" s="29" customFormat="1" ht="21.75" customHeight="1">
      <c r="A265" s="22" t="s">
        <v>16</v>
      </c>
      <c r="B265" s="17" t="s">
        <v>228</v>
      </c>
      <c r="C265" s="17" t="s">
        <v>17</v>
      </c>
      <c r="D265" s="18">
        <f>'[1]Приложение 2'!G1105</f>
        <v>1243.5999999999999</v>
      </c>
      <c r="E265" s="18">
        <v>1242.3</v>
      </c>
      <c r="F265" s="19"/>
      <c r="G265" s="20"/>
      <c r="H265" s="4"/>
      <c r="I265" s="4"/>
      <c r="J265" s="4"/>
    </row>
    <row r="266" spans="1:10" s="29" customFormat="1" ht="31.2">
      <c r="A266" s="16" t="s">
        <v>229</v>
      </c>
      <c r="B266" s="17" t="s">
        <v>230</v>
      </c>
      <c r="C266" s="17"/>
      <c r="D266" s="18">
        <f>D267+D276</f>
        <v>96238.2</v>
      </c>
      <c r="E266" s="18">
        <f>E267+E276</f>
        <v>95481</v>
      </c>
      <c r="F266" s="19"/>
      <c r="G266" s="20"/>
      <c r="H266" s="4"/>
      <c r="I266" s="4"/>
      <c r="J266" s="4"/>
    </row>
    <row r="267" spans="1:10" ht="31.2">
      <c r="A267" s="16" t="s">
        <v>231</v>
      </c>
      <c r="B267" s="17" t="s">
        <v>232</v>
      </c>
      <c r="C267" s="17"/>
      <c r="D267" s="18">
        <f>D268+D273</f>
        <v>54649.2</v>
      </c>
      <c r="E267" s="18">
        <f>E268+E273</f>
        <v>54429</v>
      </c>
      <c r="F267" s="19"/>
      <c r="G267" s="20"/>
    </row>
    <row r="268" spans="1:10">
      <c r="A268" s="16" t="s">
        <v>233</v>
      </c>
      <c r="B268" s="17" t="s">
        <v>234</v>
      </c>
      <c r="C268" s="17"/>
      <c r="D268" s="18">
        <f>D269+D271</f>
        <v>12907</v>
      </c>
      <c r="E268" s="18">
        <f>E269+E271</f>
        <v>12686.8</v>
      </c>
      <c r="F268" s="19"/>
      <c r="G268" s="20"/>
    </row>
    <row r="269" spans="1:10" s="29" customFormat="1" ht="46.8">
      <c r="A269" s="22" t="s">
        <v>73</v>
      </c>
      <c r="B269" s="17" t="s">
        <v>234</v>
      </c>
      <c r="C269" s="17" t="s">
        <v>74</v>
      </c>
      <c r="D269" s="18">
        <f>D270</f>
        <v>12633.9</v>
      </c>
      <c r="E269" s="18">
        <f>E270</f>
        <v>12422.5</v>
      </c>
      <c r="F269" s="19"/>
      <c r="G269" s="20"/>
      <c r="H269" s="4"/>
      <c r="I269" s="4"/>
      <c r="J269" s="4"/>
    </row>
    <row r="270" spans="1:10" s="29" customFormat="1">
      <c r="A270" s="22" t="s">
        <v>235</v>
      </c>
      <c r="B270" s="17" t="s">
        <v>234</v>
      </c>
      <c r="C270" s="17" t="s">
        <v>236</v>
      </c>
      <c r="D270" s="18">
        <f>'[1]Приложение 2'!G1245+'[1]Приложение 2'!G1311</f>
        <v>12633.9</v>
      </c>
      <c r="E270" s="18">
        <v>12422.5</v>
      </c>
      <c r="F270" s="19"/>
      <c r="G270" s="20"/>
      <c r="H270" s="4"/>
      <c r="I270" s="4"/>
      <c r="J270" s="4"/>
    </row>
    <row r="271" spans="1:10" s="29" customFormat="1" ht="31.2">
      <c r="A271" s="22" t="s">
        <v>28</v>
      </c>
      <c r="B271" s="17" t="s">
        <v>234</v>
      </c>
      <c r="C271" s="17" t="s">
        <v>29</v>
      </c>
      <c r="D271" s="18">
        <f>D272</f>
        <v>273.10000000000002</v>
      </c>
      <c r="E271" s="18">
        <f>E272</f>
        <v>264.3</v>
      </c>
      <c r="F271" s="19"/>
      <c r="G271" s="20"/>
      <c r="H271" s="4"/>
      <c r="I271" s="4"/>
      <c r="J271" s="4"/>
    </row>
    <row r="272" spans="1:10" s="29" customFormat="1" ht="31.2">
      <c r="A272" s="22" t="s">
        <v>30</v>
      </c>
      <c r="B272" s="17" t="s">
        <v>234</v>
      </c>
      <c r="C272" s="17" t="s">
        <v>31</v>
      </c>
      <c r="D272" s="18">
        <f>'[1]Приложение 2'!G1247</f>
        <v>273.10000000000002</v>
      </c>
      <c r="E272" s="18">
        <v>264.3</v>
      </c>
      <c r="F272" s="19"/>
      <c r="G272" s="20"/>
      <c r="H272" s="4"/>
      <c r="I272" s="4"/>
      <c r="J272" s="4"/>
    </row>
    <row r="273" spans="1:10" s="21" customFormat="1" ht="46.8">
      <c r="A273" s="22" t="s">
        <v>237</v>
      </c>
      <c r="B273" s="17" t="s">
        <v>238</v>
      </c>
      <c r="C273" s="17"/>
      <c r="D273" s="18">
        <f t="shared" ref="D273:E274" si="49">D274</f>
        <v>41742.199999999997</v>
      </c>
      <c r="E273" s="18">
        <f t="shared" si="49"/>
        <v>41742.199999999997</v>
      </c>
      <c r="F273" s="19"/>
      <c r="G273" s="20"/>
      <c r="H273" s="4"/>
      <c r="I273" s="4"/>
      <c r="J273" s="4"/>
    </row>
    <row r="274" spans="1:10" ht="23.25" customHeight="1">
      <c r="A274" s="22" t="s">
        <v>52</v>
      </c>
      <c r="B274" s="17" t="s">
        <v>238</v>
      </c>
      <c r="C274" s="17" t="s">
        <v>53</v>
      </c>
      <c r="D274" s="18">
        <f t="shared" si="49"/>
        <v>41742.199999999997</v>
      </c>
      <c r="E274" s="18">
        <f t="shared" si="49"/>
        <v>41742.199999999997</v>
      </c>
      <c r="F274" s="19"/>
      <c r="G274" s="20"/>
    </row>
    <row r="275" spans="1:10">
      <c r="A275" s="22" t="s">
        <v>54</v>
      </c>
      <c r="B275" s="17" t="s">
        <v>238</v>
      </c>
      <c r="C275" s="17" t="s">
        <v>55</v>
      </c>
      <c r="D275" s="18">
        <f>'[1]Приложение 2'!G1314</f>
        <v>41742.199999999997</v>
      </c>
      <c r="E275" s="18">
        <v>41742.199999999997</v>
      </c>
      <c r="F275" s="19"/>
      <c r="G275" s="20"/>
    </row>
    <row r="276" spans="1:10" s="29" customFormat="1" ht="46.8">
      <c r="A276" s="22" t="s">
        <v>239</v>
      </c>
      <c r="B276" s="17" t="s">
        <v>240</v>
      </c>
      <c r="C276" s="17"/>
      <c r="D276" s="18">
        <f>D277+D285+D290+D282</f>
        <v>41589</v>
      </c>
      <c r="E276" s="18">
        <f>E277+E285+E290+E282</f>
        <v>41052</v>
      </c>
      <c r="F276" s="19"/>
      <c r="G276" s="4"/>
      <c r="H276" s="4"/>
    </row>
    <row r="277" spans="1:10" s="29" customFormat="1">
      <c r="A277" s="22" t="s">
        <v>241</v>
      </c>
      <c r="B277" s="17" t="s">
        <v>242</v>
      </c>
      <c r="C277" s="17"/>
      <c r="D277" s="18">
        <f>D278+D280</f>
        <v>37196</v>
      </c>
      <c r="E277" s="18">
        <f>E278+E280</f>
        <v>36715.299999999996</v>
      </c>
      <c r="F277" s="19"/>
      <c r="G277" s="20"/>
      <c r="H277" s="4"/>
      <c r="I277" s="4"/>
      <c r="J277" s="4"/>
    </row>
    <row r="278" spans="1:10" s="29" customFormat="1" ht="53.25" customHeight="1">
      <c r="A278" s="22" t="s">
        <v>73</v>
      </c>
      <c r="B278" s="17" t="s">
        <v>242</v>
      </c>
      <c r="C278" s="17" t="s">
        <v>74</v>
      </c>
      <c r="D278" s="18">
        <f>D279</f>
        <v>35643.699999999997</v>
      </c>
      <c r="E278" s="18">
        <f>E279</f>
        <v>35173.699999999997</v>
      </c>
      <c r="F278" s="19"/>
      <c r="G278" s="20"/>
      <c r="H278" s="4"/>
      <c r="I278" s="4"/>
      <c r="J278" s="4"/>
    </row>
    <row r="279" spans="1:10" s="29" customFormat="1" ht="29.25" customHeight="1">
      <c r="A279" s="22" t="s">
        <v>75</v>
      </c>
      <c r="B279" s="17" t="s">
        <v>242</v>
      </c>
      <c r="C279" s="17" t="s">
        <v>76</v>
      </c>
      <c r="D279" s="18">
        <f>'[1]Приложение 2'!G1251+'[1]Приложение 2'!G1321</f>
        <v>35643.699999999997</v>
      </c>
      <c r="E279" s="18">
        <v>35173.699999999997</v>
      </c>
      <c r="F279" s="19"/>
      <c r="G279" s="20"/>
      <c r="H279" s="4"/>
      <c r="I279" s="4"/>
      <c r="J279" s="4"/>
    </row>
    <row r="280" spans="1:10" s="29" customFormat="1" ht="31.2">
      <c r="A280" s="22" t="s">
        <v>28</v>
      </c>
      <c r="B280" s="17" t="s">
        <v>242</v>
      </c>
      <c r="C280" s="17" t="s">
        <v>29</v>
      </c>
      <c r="D280" s="18">
        <f>D281</f>
        <v>1552.3</v>
      </c>
      <c r="E280" s="18">
        <f>E281</f>
        <v>1541.6</v>
      </c>
      <c r="F280" s="19"/>
      <c r="G280" s="20"/>
      <c r="H280" s="4"/>
      <c r="I280" s="4"/>
      <c r="J280" s="4"/>
    </row>
    <row r="281" spans="1:10" s="29" customFormat="1" ht="31.2">
      <c r="A281" s="22" t="s">
        <v>30</v>
      </c>
      <c r="B281" s="17" t="s">
        <v>242</v>
      </c>
      <c r="C281" s="17" t="s">
        <v>31</v>
      </c>
      <c r="D281" s="18">
        <f>'[1]Приложение 2'!G1253</f>
        <v>1552.3</v>
      </c>
      <c r="E281" s="18">
        <v>1541.6</v>
      </c>
      <c r="F281" s="19"/>
      <c r="G281" s="20"/>
      <c r="H281" s="4"/>
      <c r="I281" s="4"/>
      <c r="J281" s="4"/>
    </row>
    <row r="282" spans="1:10" s="29" customFormat="1" ht="31.2">
      <c r="A282" s="22" t="s">
        <v>243</v>
      </c>
      <c r="B282" s="17" t="s">
        <v>244</v>
      </c>
      <c r="C282" s="17"/>
      <c r="D282" s="18">
        <f>D283</f>
        <v>0.3</v>
      </c>
      <c r="E282" s="18">
        <f>E283</f>
        <v>0.3</v>
      </c>
      <c r="F282" s="19"/>
      <c r="G282" s="20"/>
      <c r="H282" s="4"/>
      <c r="I282" s="4"/>
      <c r="J282" s="4"/>
    </row>
    <row r="283" spans="1:10" s="29" customFormat="1">
      <c r="A283" s="22" t="s">
        <v>41</v>
      </c>
      <c r="B283" s="17" t="s">
        <v>244</v>
      </c>
      <c r="C283" s="17" t="s">
        <v>42</v>
      </c>
      <c r="D283" s="18">
        <f>D284</f>
        <v>0.3</v>
      </c>
      <c r="E283" s="18">
        <f>E284</f>
        <v>0.3</v>
      </c>
      <c r="F283" s="19"/>
      <c r="G283" s="20"/>
      <c r="H283" s="4"/>
      <c r="I283" s="4"/>
      <c r="J283" s="4"/>
    </row>
    <row r="284" spans="1:10" s="29" customFormat="1">
      <c r="A284" s="22" t="s">
        <v>43</v>
      </c>
      <c r="B284" s="17" t="s">
        <v>244</v>
      </c>
      <c r="C284" s="17" t="s">
        <v>44</v>
      </c>
      <c r="D284" s="18">
        <f>'[1]Приложение 3'!F882</f>
        <v>0.3</v>
      </c>
      <c r="E284" s="18">
        <v>0.3</v>
      </c>
      <c r="F284" s="19"/>
      <c r="G284" s="20"/>
      <c r="H284" s="4"/>
      <c r="I284" s="4"/>
      <c r="J284" s="4"/>
    </row>
    <row r="285" spans="1:10" s="29" customFormat="1" ht="62.4">
      <c r="A285" s="22" t="s">
        <v>245</v>
      </c>
      <c r="B285" s="17" t="s">
        <v>246</v>
      </c>
      <c r="C285" s="17"/>
      <c r="D285" s="18">
        <f>D286+D288</f>
        <v>2441.5</v>
      </c>
      <c r="E285" s="18">
        <f>E286+E288</f>
        <v>2418</v>
      </c>
      <c r="F285" s="19"/>
      <c r="G285" s="20"/>
      <c r="H285" s="4"/>
      <c r="I285" s="4"/>
      <c r="J285" s="4"/>
    </row>
    <row r="286" spans="1:10" s="29" customFormat="1" ht="46.8">
      <c r="A286" s="22" t="s">
        <v>73</v>
      </c>
      <c r="B286" s="17" t="s">
        <v>246</v>
      </c>
      <c r="C286" s="17" t="s">
        <v>74</v>
      </c>
      <c r="D286" s="18">
        <f>D287</f>
        <v>1088</v>
      </c>
      <c r="E286" s="18">
        <f>E287</f>
        <v>1065.0999999999999</v>
      </c>
      <c r="F286" s="19"/>
      <c r="G286" s="20"/>
      <c r="H286" s="4"/>
      <c r="I286" s="4"/>
      <c r="J286" s="4"/>
    </row>
    <row r="287" spans="1:10" s="29" customFormat="1">
      <c r="A287" s="22" t="s">
        <v>75</v>
      </c>
      <c r="B287" s="17" t="s">
        <v>246</v>
      </c>
      <c r="C287" s="17" t="s">
        <v>76</v>
      </c>
      <c r="D287" s="18">
        <f>'[1]Приложение 2'!G1259</f>
        <v>1088</v>
      </c>
      <c r="E287" s="18">
        <v>1065.0999999999999</v>
      </c>
      <c r="F287" s="19"/>
      <c r="G287" s="20"/>
      <c r="H287" s="4"/>
      <c r="I287" s="4"/>
      <c r="J287" s="4"/>
    </row>
    <row r="288" spans="1:10" s="29" customFormat="1" ht="31.2">
      <c r="A288" s="22" t="s">
        <v>28</v>
      </c>
      <c r="B288" s="17" t="s">
        <v>246</v>
      </c>
      <c r="C288" s="17" t="s">
        <v>29</v>
      </c>
      <c r="D288" s="18">
        <f>D289</f>
        <v>1353.5</v>
      </c>
      <c r="E288" s="18">
        <f>E289</f>
        <v>1352.9</v>
      </c>
      <c r="F288" s="19"/>
      <c r="G288" s="20"/>
      <c r="H288" s="4"/>
      <c r="I288" s="4"/>
      <c r="J288" s="4"/>
    </row>
    <row r="289" spans="1:10" s="29" customFormat="1" ht="31.2">
      <c r="A289" s="22" t="s">
        <v>30</v>
      </c>
      <c r="B289" s="17" t="s">
        <v>246</v>
      </c>
      <c r="C289" s="17" t="s">
        <v>31</v>
      </c>
      <c r="D289" s="18">
        <f>'[1]Приложение 2'!G1261</f>
        <v>1353.5</v>
      </c>
      <c r="E289" s="18">
        <v>1352.9</v>
      </c>
      <c r="F289" s="19"/>
      <c r="G289" s="20"/>
      <c r="H289" s="4"/>
      <c r="I289" s="4"/>
      <c r="J289" s="4"/>
    </row>
    <row r="290" spans="1:10" ht="111.75" customHeight="1">
      <c r="A290" s="34" t="s">
        <v>247</v>
      </c>
      <c r="B290" s="17" t="s">
        <v>248</v>
      </c>
      <c r="C290" s="17"/>
      <c r="D290" s="18">
        <f>D291+D293</f>
        <v>1951.2</v>
      </c>
      <c r="E290" s="18">
        <f>E291+E293</f>
        <v>1918.3999999999999</v>
      </c>
      <c r="F290" s="19"/>
      <c r="G290" s="20"/>
    </row>
    <row r="291" spans="1:10" s="29" customFormat="1" ht="50.25" customHeight="1">
      <c r="A291" s="22" t="s">
        <v>73</v>
      </c>
      <c r="B291" s="17" t="s">
        <v>248</v>
      </c>
      <c r="C291" s="17" t="s">
        <v>74</v>
      </c>
      <c r="D291" s="18">
        <f>D292</f>
        <v>1761.2</v>
      </c>
      <c r="E291" s="18">
        <f>E292</f>
        <v>1733.3</v>
      </c>
      <c r="F291" s="19"/>
      <c r="G291" s="20"/>
      <c r="H291" s="4"/>
      <c r="I291" s="4"/>
      <c r="J291" s="4"/>
    </row>
    <row r="292" spans="1:10" s="29" customFormat="1">
      <c r="A292" s="22" t="s">
        <v>75</v>
      </c>
      <c r="B292" s="17" t="s">
        <v>248</v>
      </c>
      <c r="C292" s="17" t="s">
        <v>76</v>
      </c>
      <c r="D292" s="18">
        <f>'[1]Приложение 3'!F1048+'[1]Приложение 3'!F890</f>
        <v>1761.2</v>
      </c>
      <c r="E292" s="18">
        <v>1733.3</v>
      </c>
      <c r="F292" s="19"/>
      <c r="G292" s="20"/>
      <c r="H292" s="4"/>
      <c r="I292" s="4"/>
      <c r="J292" s="4"/>
    </row>
    <row r="293" spans="1:10" s="29" customFormat="1" ht="31.2">
      <c r="A293" s="22" t="s">
        <v>28</v>
      </c>
      <c r="B293" s="17" t="s">
        <v>248</v>
      </c>
      <c r="C293" s="17" t="s">
        <v>29</v>
      </c>
      <c r="D293" s="18">
        <f>D294</f>
        <v>190</v>
      </c>
      <c r="E293" s="18">
        <f>E294</f>
        <v>185.1</v>
      </c>
      <c r="F293" s="19"/>
      <c r="G293" s="20"/>
      <c r="H293" s="4"/>
      <c r="I293" s="4"/>
      <c r="J293" s="4"/>
    </row>
    <row r="294" spans="1:10" s="29" customFormat="1" ht="31.2">
      <c r="A294" s="22" t="s">
        <v>30</v>
      </c>
      <c r="B294" s="17" t="s">
        <v>248</v>
      </c>
      <c r="C294" s="17" t="s">
        <v>31</v>
      </c>
      <c r="D294" s="18">
        <f>'[1]Приложение 2'!G1266</f>
        <v>190</v>
      </c>
      <c r="E294" s="18">
        <v>185.1</v>
      </c>
      <c r="F294" s="19"/>
      <c r="G294" s="20"/>
      <c r="H294" s="4"/>
      <c r="I294" s="4"/>
      <c r="J294" s="4"/>
    </row>
    <row r="295" spans="1:10" s="24" customFormat="1" ht="31.2">
      <c r="A295" s="35" t="s">
        <v>249</v>
      </c>
      <c r="B295" s="6" t="s">
        <v>250</v>
      </c>
      <c r="C295" s="6"/>
      <c r="D295" s="14">
        <f>D296+D305+D315+D320+D325+D330+D344+D310</f>
        <v>99431</v>
      </c>
      <c r="E295" s="14">
        <f>E296+E305+E315+E320+E325+E330+E344+E310</f>
        <v>95501.3</v>
      </c>
      <c r="F295" s="15"/>
      <c r="G295" s="23"/>
    </row>
    <row r="296" spans="1:10" s="36" customFormat="1" ht="31.2">
      <c r="A296" s="22" t="s">
        <v>251</v>
      </c>
      <c r="B296" s="17" t="s">
        <v>252</v>
      </c>
      <c r="C296" s="17"/>
      <c r="D296" s="18">
        <f>D297+D301</f>
        <v>597.1</v>
      </c>
      <c r="E296" s="18">
        <f>E297+E301</f>
        <v>292.2</v>
      </c>
      <c r="F296" s="19"/>
      <c r="G296" s="20"/>
      <c r="H296" s="4"/>
      <c r="I296" s="4"/>
    </row>
    <row r="297" spans="1:10" s="29" customFormat="1" ht="20.25" customHeight="1">
      <c r="A297" s="22" t="s">
        <v>253</v>
      </c>
      <c r="B297" s="17" t="s">
        <v>254</v>
      </c>
      <c r="C297" s="17"/>
      <c r="D297" s="18">
        <f t="shared" ref="D297:E299" si="50">D298</f>
        <v>306.10000000000002</v>
      </c>
      <c r="E297" s="18">
        <f t="shared" si="50"/>
        <v>292.2</v>
      </c>
      <c r="F297" s="19"/>
      <c r="G297" s="20"/>
      <c r="H297" s="4"/>
      <c r="I297" s="4"/>
    </row>
    <row r="298" spans="1:10" s="29" customFormat="1" ht="20.25" customHeight="1">
      <c r="A298" s="22" t="s">
        <v>26</v>
      </c>
      <c r="B298" s="17" t="s">
        <v>255</v>
      </c>
      <c r="C298" s="17"/>
      <c r="D298" s="18">
        <f t="shared" si="50"/>
        <v>306.10000000000002</v>
      </c>
      <c r="E298" s="18">
        <f t="shared" si="50"/>
        <v>292.2</v>
      </c>
      <c r="F298" s="19"/>
      <c r="G298" s="20"/>
      <c r="H298" s="4"/>
      <c r="I298" s="4"/>
    </row>
    <row r="299" spans="1:10" s="29" customFormat="1" ht="31.2">
      <c r="A299" s="22" t="s">
        <v>28</v>
      </c>
      <c r="B299" s="17" t="s">
        <v>255</v>
      </c>
      <c r="C299" s="17" t="s">
        <v>29</v>
      </c>
      <c r="D299" s="18">
        <f t="shared" si="50"/>
        <v>306.10000000000002</v>
      </c>
      <c r="E299" s="18">
        <f t="shared" si="50"/>
        <v>292.2</v>
      </c>
      <c r="F299" s="19"/>
      <c r="G299" s="20"/>
      <c r="H299" s="4"/>
      <c r="I299" s="4"/>
    </row>
    <row r="300" spans="1:10" s="29" customFormat="1" ht="31.2">
      <c r="A300" s="22" t="s">
        <v>30</v>
      </c>
      <c r="B300" s="17" t="s">
        <v>255</v>
      </c>
      <c r="C300" s="17" t="s">
        <v>31</v>
      </c>
      <c r="D300" s="18">
        <f>'[1]Приложение 2'!G782</f>
        <v>306.10000000000002</v>
      </c>
      <c r="E300" s="18">
        <v>292.2</v>
      </c>
      <c r="F300" s="19"/>
      <c r="G300" s="20"/>
      <c r="H300" s="4"/>
      <c r="I300" s="4"/>
    </row>
    <row r="301" spans="1:10" s="36" customFormat="1" ht="31.2">
      <c r="A301" s="37" t="s">
        <v>256</v>
      </c>
      <c r="B301" s="17" t="s">
        <v>257</v>
      </c>
      <c r="C301" s="17"/>
      <c r="D301" s="18">
        <f t="shared" ref="D301:E303" si="51">D302</f>
        <v>291</v>
      </c>
      <c r="E301" s="18">
        <f t="shared" si="51"/>
        <v>0</v>
      </c>
      <c r="F301" s="19"/>
      <c r="G301" s="20"/>
      <c r="H301" s="4"/>
      <c r="I301" s="4"/>
    </row>
    <row r="302" spans="1:10" s="29" customFormat="1">
      <c r="A302" s="22" t="s">
        <v>26</v>
      </c>
      <c r="B302" s="17" t="s">
        <v>258</v>
      </c>
      <c r="C302" s="17"/>
      <c r="D302" s="18">
        <f t="shared" si="51"/>
        <v>291</v>
      </c>
      <c r="E302" s="18">
        <f t="shared" si="51"/>
        <v>0</v>
      </c>
      <c r="F302" s="19"/>
      <c r="G302" s="20"/>
      <c r="H302" s="4"/>
      <c r="I302" s="4"/>
    </row>
    <row r="303" spans="1:10" s="29" customFormat="1" ht="31.2">
      <c r="A303" s="22" t="s">
        <v>14</v>
      </c>
      <c r="B303" s="17" t="s">
        <v>258</v>
      </c>
      <c r="C303" s="17" t="s">
        <v>15</v>
      </c>
      <c r="D303" s="18">
        <f t="shared" si="51"/>
        <v>291</v>
      </c>
      <c r="E303" s="18">
        <f t="shared" si="51"/>
        <v>0</v>
      </c>
      <c r="F303" s="19"/>
      <c r="G303" s="20"/>
      <c r="H303" s="4"/>
      <c r="I303" s="4"/>
    </row>
    <row r="304" spans="1:10" s="29" customFormat="1">
      <c r="A304" s="22" t="s">
        <v>16</v>
      </c>
      <c r="B304" s="17" t="s">
        <v>258</v>
      </c>
      <c r="C304" s="17" t="s">
        <v>17</v>
      </c>
      <c r="D304" s="18">
        <f>'[1]Приложение 2'!G786</f>
        <v>291</v>
      </c>
      <c r="E304" s="18">
        <v>0</v>
      </c>
      <c r="F304" s="19"/>
      <c r="G304" s="20"/>
      <c r="H304" s="4"/>
      <c r="I304" s="4"/>
    </row>
    <row r="305" spans="1:9" s="36" customFormat="1" ht="31.2">
      <c r="A305" s="22" t="s">
        <v>259</v>
      </c>
      <c r="B305" s="17" t="s">
        <v>260</v>
      </c>
      <c r="C305" s="17"/>
      <c r="D305" s="18">
        <f>D306</f>
        <v>214.1</v>
      </c>
      <c r="E305" s="18">
        <f>E306</f>
        <v>214.1</v>
      </c>
      <c r="F305" s="19"/>
      <c r="G305" s="20"/>
      <c r="H305" s="4"/>
      <c r="I305" s="4"/>
    </row>
    <row r="306" spans="1:9" ht="31.2">
      <c r="A306" s="22" t="s">
        <v>261</v>
      </c>
      <c r="B306" s="17" t="s">
        <v>262</v>
      </c>
      <c r="C306" s="17"/>
      <c r="D306" s="18">
        <f>D308</f>
        <v>214.1</v>
      </c>
      <c r="E306" s="18">
        <f>E308</f>
        <v>214.1</v>
      </c>
      <c r="F306" s="19"/>
      <c r="G306" s="20"/>
    </row>
    <row r="307" spans="1:9">
      <c r="A307" s="22" t="s">
        <v>26</v>
      </c>
      <c r="B307" s="17" t="s">
        <v>263</v>
      </c>
      <c r="C307" s="17"/>
      <c r="D307" s="18">
        <f t="shared" ref="D307:E308" si="52">D308</f>
        <v>214.1</v>
      </c>
      <c r="E307" s="18">
        <f t="shared" si="52"/>
        <v>214.1</v>
      </c>
      <c r="F307" s="19"/>
      <c r="G307" s="20"/>
    </row>
    <row r="308" spans="1:9" ht="31.2">
      <c r="A308" s="22" t="s">
        <v>28</v>
      </c>
      <c r="B308" s="17" t="s">
        <v>263</v>
      </c>
      <c r="C308" s="17" t="s">
        <v>29</v>
      </c>
      <c r="D308" s="18">
        <f t="shared" si="52"/>
        <v>214.1</v>
      </c>
      <c r="E308" s="18">
        <f t="shared" si="52"/>
        <v>214.1</v>
      </c>
      <c r="F308" s="19"/>
      <c r="G308" s="20"/>
    </row>
    <row r="309" spans="1:9" ht="31.2">
      <c r="A309" s="22" t="s">
        <v>30</v>
      </c>
      <c r="B309" s="17" t="s">
        <v>263</v>
      </c>
      <c r="C309" s="17" t="s">
        <v>31</v>
      </c>
      <c r="D309" s="18">
        <f>'[1]Приложение 2'!G846</f>
        <v>214.1</v>
      </c>
      <c r="E309" s="18">
        <v>214.1</v>
      </c>
      <c r="F309" s="19"/>
      <c r="G309" s="20"/>
    </row>
    <row r="310" spans="1:9" ht="46.8">
      <c r="A310" s="22" t="s">
        <v>264</v>
      </c>
      <c r="B310" s="17" t="s">
        <v>265</v>
      </c>
      <c r="C310" s="6"/>
      <c r="D310" s="18">
        <f t="shared" ref="D310:E313" si="53">D311</f>
        <v>45</v>
      </c>
      <c r="E310" s="18">
        <f t="shared" si="53"/>
        <v>23.6</v>
      </c>
      <c r="F310" s="19"/>
      <c r="G310" s="20"/>
    </row>
    <row r="311" spans="1:9">
      <c r="A311" s="22" t="s">
        <v>266</v>
      </c>
      <c r="B311" s="17" t="s">
        <v>267</v>
      </c>
      <c r="C311" s="6"/>
      <c r="D311" s="18">
        <f t="shared" si="53"/>
        <v>45</v>
      </c>
      <c r="E311" s="18">
        <f t="shared" si="53"/>
        <v>23.6</v>
      </c>
      <c r="F311" s="19"/>
      <c r="G311" s="20"/>
    </row>
    <row r="312" spans="1:9">
      <c r="A312" s="22" t="s">
        <v>26</v>
      </c>
      <c r="B312" s="17" t="s">
        <v>268</v>
      </c>
      <c r="C312" s="6"/>
      <c r="D312" s="18">
        <f t="shared" si="53"/>
        <v>45</v>
      </c>
      <c r="E312" s="18">
        <f t="shared" si="53"/>
        <v>23.6</v>
      </c>
      <c r="F312" s="19"/>
      <c r="G312" s="20"/>
    </row>
    <row r="313" spans="1:9" ht="31.2">
      <c r="A313" s="22" t="s">
        <v>14</v>
      </c>
      <c r="B313" s="17" t="s">
        <v>268</v>
      </c>
      <c r="C313" s="17" t="s">
        <v>15</v>
      </c>
      <c r="D313" s="18">
        <f t="shared" si="53"/>
        <v>45</v>
      </c>
      <c r="E313" s="18">
        <f t="shared" si="53"/>
        <v>23.6</v>
      </c>
      <c r="F313" s="19"/>
      <c r="G313" s="20"/>
    </row>
    <row r="314" spans="1:9">
      <c r="A314" s="22" t="s">
        <v>16</v>
      </c>
      <c r="B314" s="17" t="s">
        <v>268</v>
      </c>
      <c r="C314" s="17" t="s">
        <v>17</v>
      </c>
      <c r="D314" s="18">
        <f>'[1]Приложение 3'!F1078</f>
        <v>45</v>
      </c>
      <c r="E314" s="18">
        <v>23.6</v>
      </c>
      <c r="F314" s="19"/>
      <c r="G314" s="20"/>
    </row>
    <row r="315" spans="1:9" s="38" customFormat="1" ht="51" customHeight="1">
      <c r="A315" s="31" t="s">
        <v>269</v>
      </c>
      <c r="B315" s="17" t="s">
        <v>270</v>
      </c>
      <c r="C315" s="6"/>
      <c r="D315" s="18">
        <f t="shared" ref="D315:E318" si="54">D316</f>
        <v>30</v>
      </c>
      <c r="E315" s="18">
        <f t="shared" si="54"/>
        <v>30</v>
      </c>
      <c r="F315" s="19"/>
      <c r="G315" s="20"/>
      <c r="H315" s="5"/>
      <c r="I315" s="5"/>
    </row>
    <row r="316" spans="1:9" s="38" customFormat="1" ht="21.75" customHeight="1">
      <c r="A316" s="22" t="s">
        <v>271</v>
      </c>
      <c r="B316" s="17" t="s">
        <v>272</v>
      </c>
      <c r="C316" s="6"/>
      <c r="D316" s="18">
        <f t="shared" si="54"/>
        <v>30</v>
      </c>
      <c r="E316" s="18">
        <f t="shared" si="54"/>
        <v>30</v>
      </c>
      <c r="F316" s="19"/>
      <c r="G316" s="20"/>
      <c r="H316" s="5"/>
      <c r="I316" s="5"/>
    </row>
    <row r="317" spans="1:9" s="38" customFormat="1" ht="21.75" customHeight="1">
      <c r="A317" s="22" t="s">
        <v>26</v>
      </c>
      <c r="B317" s="17" t="s">
        <v>273</v>
      </c>
      <c r="C317" s="6"/>
      <c r="D317" s="18">
        <f t="shared" si="54"/>
        <v>30</v>
      </c>
      <c r="E317" s="18">
        <f t="shared" si="54"/>
        <v>30</v>
      </c>
      <c r="F317" s="19"/>
      <c r="G317" s="20"/>
      <c r="H317" s="5"/>
      <c r="I317" s="5"/>
    </row>
    <row r="318" spans="1:9" s="38" customFormat="1" ht="38.25" customHeight="1">
      <c r="A318" s="22" t="s">
        <v>14</v>
      </c>
      <c r="B318" s="17" t="s">
        <v>273</v>
      </c>
      <c r="C318" s="17" t="s">
        <v>15</v>
      </c>
      <c r="D318" s="18">
        <f t="shared" si="54"/>
        <v>30</v>
      </c>
      <c r="E318" s="18">
        <f t="shared" si="54"/>
        <v>30</v>
      </c>
      <c r="F318" s="19"/>
      <c r="G318" s="20"/>
      <c r="H318" s="5"/>
      <c r="I318" s="5"/>
    </row>
    <row r="319" spans="1:9" s="38" customFormat="1" ht="24" customHeight="1">
      <c r="A319" s="22" t="s">
        <v>16</v>
      </c>
      <c r="B319" s="17" t="s">
        <v>273</v>
      </c>
      <c r="C319" s="17" t="s">
        <v>17</v>
      </c>
      <c r="D319" s="18">
        <f>'[1]Приложение 2'!G804</f>
        <v>30</v>
      </c>
      <c r="E319" s="18">
        <v>30</v>
      </c>
      <c r="F319" s="19"/>
      <c r="G319" s="20"/>
      <c r="H319" s="5"/>
      <c r="I319" s="5"/>
    </row>
    <row r="320" spans="1:9" ht="50.25" customHeight="1">
      <c r="A320" s="22" t="s">
        <v>274</v>
      </c>
      <c r="B320" s="17" t="s">
        <v>275</v>
      </c>
      <c r="C320" s="17"/>
      <c r="D320" s="18">
        <f t="shared" ref="D320:E323" si="55">D321</f>
        <v>43.8</v>
      </c>
      <c r="E320" s="18">
        <f t="shared" si="55"/>
        <v>43.8</v>
      </c>
      <c r="F320" s="19"/>
      <c r="G320" s="20"/>
    </row>
    <row r="321" spans="1:9" ht="31.2">
      <c r="A321" s="22" t="s">
        <v>276</v>
      </c>
      <c r="B321" s="17" t="s">
        <v>277</v>
      </c>
      <c r="C321" s="17"/>
      <c r="D321" s="18">
        <f t="shared" si="55"/>
        <v>43.8</v>
      </c>
      <c r="E321" s="18">
        <f t="shared" si="55"/>
        <v>43.8</v>
      </c>
      <c r="F321" s="19"/>
      <c r="G321" s="20"/>
    </row>
    <row r="322" spans="1:9">
      <c r="A322" s="22" t="s">
        <v>26</v>
      </c>
      <c r="B322" s="17" t="s">
        <v>278</v>
      </c>
      <c r="C322" s="17"/>
      <c r="D322" s="18">
        <f t="shared" si="55"/>
        <v>43.8</v>
      </c>
      <c r="E322" s="18">
        <f t="shared" si="55"/>
        <v>43.8</v>
      </c>
      <c r="F322" s="19"/>
      <c r="G322" s="20"/>
    </row>
    <row r="323" spans="1:9" ht="31.2">
      <c r="A323" s="22" t="s">
        <v>28</v>
      </c>
      <c r="B323" s="17" t="s">
        <v>278</v>
      </c>
      <c r="C323" s="17" t="s">
        <v>29</v>
      </c>
      <c r="D323" s="18">
        <f t="shared" si="55"/>
        <v>43.8</v>
      </c>
      <c r="E323" s="18">
        <f t="shared" si="55"/>
        <v>43.8</v>
      </c>
      <c r="F323" s="19"/>
      <c r="G323" s="20"/>
    </row>
    <row r="324" spans="1:9" ht="31.2">
      <c r="A324" s="22" t="s">
        <v>30</v>
      </c>
      <c r="B324" s="17" t="s">
        <v>278</v>
      </c>
      <c r="C324" s="17" t="s">
        <v>31</v>
      </c>
      <c r="D324" s="18">
        <f>'[1]Приложение 2'!G851</f>
        <v>43.8</v>
      </c>
      <c r="E324" s="18">
        <v>43.8</v>
      </c>
      <c r="F324" s="19"/>
      <c r="G324" s="20"/>
    </row>
    <row r="325" spans="1:9" s="29" customFormat="1" ht="46.8">
      <c r="A325" s="22" t="s">
        <v>279</v>
      </c>
      <c r="B325" s="17" t="s">
        <v>280</v>
      </c>
      <c r="C325" s="17"/>
      <c r="D325" s="18">
        <f>D327</f>
        <v>57</v>
      </c>
      <c r="E325" s="18">
        <f>E327</f>
        <v>57</v>
      </c>
      <c r="F325" s="19"/>
      <c r="G325" s="20"/>
      <c r="H325" s="4"/>
      <c r="I325" s="4"/>
    </row>
    <row r="326" spans="1:9" s="36" customFormat="1" ht="31.2">
      <c r="A326" s="22" t="s">
        <v>281</v>
      </c>
      <c r="B326" s="17" t="s">
        <v>282</v>
      </c>
      <c r="C326" s="17"/>
      <c r="D326" s="18">
        <f t="shared" ref="D326:E328" si="56">D327</f>
        <v>57</v>
      </c>
      <c r="E326" s="18">
        <f t="shared" si="56"/>
        <v>57</v>
      </c>
      <c r="F326" s="19"/>
      <c r="G326" s="20"/>
      <c r="H326" s="4"/>
      <c r="I326" s="4"/>
    </row>
    <row r="327" spans="1:9" s="39" customFormat="1" ht="16.2">
      <c r="A327" s="22" t="s">
        <v>26</v>
      </c>
      <c r="B327" s="17" t="s">
        <v>283</v>
      </c>
      <c r="C327" s="17"/>
      <c r="D327" s="18">
        <f t="shared" si="56"/>
        <v>57</v>
      </c>
      <c r="E327" s="18">
        <f t="shared" si="56"/>
        <v>57</v>
      </c>
      <c r="F327" s="19"/>
      <c r="G327" s="20"/>
      <c r="H327" s="4"/>
      <c r="I327" s="4"/>
    </row>
    <row r="328" spans="1:9" s="39" customFormat="1" ht="36" customHeight="1">
      <c r="A328" s="22" t="s">
        <v>28</v>
      </c>
      <c r="B328" s="17" t="s">
        <v>283</v>
      </c>
      <c r="C328" s="17" t="s">
        <v>29</v>
      </c>
      <c r="D328" s="18">
        <f t="shared" si="56"/>
        <v>57</v>
      </c>
      <c r="E328" s="18">
        <f t="shared" si="56"/>
        <v>57</v>
      </c>
      <c r="F328" s="19"/>
      <c r="G328" s="20"/>
      <c r="H328" s="4"/>
      <c r="I328" s="4"/>
    </row>
    <row r="329" spans="1:9" s="39" customFormat="1" ht="35.25" customHeight="1">
      <c r="A329" s="22" t="s">
        <v>30</v>
      </c>
      <c r="B329" s="17" t="s">
        <v>283</v>
      </c>
      <c r="C329" s="17" t="s">
        <v>31</v>
      </c>
      <c r="D329" s="18">
        <f>'[1]Приложение 2'!G856</f>
        <v>57</v>
      </c>
      <c r="E329" s="18">
        <v>57</v>
      </c>
      <c r="F329" s="19"/>
      <c r="G329" s="20"/>
      <c r="H329" s="4"/>
      <c r="I329" s="4"/>
    </row>
    <row r="330" spans="1:9" s="40" customFormat="1" ht="46.8">
      <c r="A330" s="22" t="s">
        <v>284</v>
      </c>
      <c r="B330" s="17" t="s">
        <v>285</v>
      </c>
      <c r="C330" s="17"/>
      <c r="D330" s="18">
        <f>D331+D340</f>
        <v>3641.9</v>
      </c>
      <c r="E330" s="18">
        <f>E331+E340</f>
        <v>3493.7999999999997</v>
      </c>
      <c r="F330" s="19"/>
      <c r="G330" s="20"/>
      <c r="H330" s="4"/>
      <c r="I330" s="4"/>
    </row>
    <row r="331" spans="1:9" s="41" customFormat="1" ht="31.2">
      <c r="A331" s="22" t="s">
        <v>286</v>
      </c>
      <c r="B331" s="17" t="s">
        <v>287</v>
      </c>
      <c r="C331" s="17"/>
      <c r="D331" s="18">
        <f>D332+D337</f>
        <v>3613.9</v>
      </c>
      <c r="E331" s="18">
        <f>E332+E337</f>
        <v>3469.8999999999996</v>
      </c>
      <c r="F331" s="19"/>
      <c r="G331" s="20"/>
      <c r="H331" s="4"/>
      <c r="I331" s="4"/>
    </row>
    <row r="332" spans="1:9" s="39" customFormat="1" ht="16.2">
      <c r="A332" s="22" t="s">
        <v>233</v>
      </c>
      <c r="B332" s="17" t="s">
        <v>288</v>
      </c>
      <c r="C332" s="17"/>
      <c r="D332" s="18">
        <f>D333+D335</f>
        <v>3612.9</v>
      </c>
      <c r="E332" s="18">
        <f>E333+E335</f>
        <v>3469.8999999999996</v>
      </c>
      <c r="F332" s="19"/>
      <c r="G332" s="20"/>
      <c r="H332" s="4"/>
      <c r="I332" s="4"/>
    </row>
    <row r="333" spans="1:9" s="41" customFormat="1" ht="49.5" customHeight="1">
      <c r="A333" s="22" t="s">
        <v>73</v>
      </c>
      <c r="B333" s="17" t="s">
        <v>288</v>
      </c>
      <c r="C333" s="17" t="s">
        <v>74</v>
      </c>
      <c r="D333" s="18">
        <f>D334</f>
        <v>3359.4</v>
      </c>
      <c r="E333" s="18">
        <f>E334</f>
        <v>3312.2</v>
      </c>
      <c r="F333" s="19"/>
      <c r="G333" s="20"/>
      <c r="H333" s="4"/>
      <c r="I333" s="4"/>
    </row>
    <row r="334" spans="1:9" s="39" customFormat="1" ht="16.2">
      <c r="A334" s="22" t="s">
        <v>235</v>
      </c>
      <c r="B334" s="17" t="s">
        <v>288</v>
      </c>
      <c r="C334" s="17" t="s">
        <v>236</v>
      </c>
      <c r="D334" s="18">
        <f>'[1]Приложение 2'!G861</f>
        <v>3359.4</v>
      </c>
      <c r="E334" s="18">
        <v>3312.2</v>
      </c>
      <c r="F334" s="19"/>
      <c r="G334" s="20"/>
      <c r="H334" s="4"/>
      <c r="I334" s="4"/>
    </row>
    <row r="335" spans="1:9" s="39" customFormat="1" ht="35.25" customHeight="1">
      <c r="A335" s="22" t="s">
        <v>28</v>
      </c>
      <c r="B335" s="17" t="s">
        <v>288</v>
      </c>
      <c r="C335" s="17" t="s">
        <v>29</v>
      </c>
      <c r="D335" s="18">
        <f>D336</f>
        <v>253.5</v>
      </c>
      <c r="E335" s="18">
        <f>E336</f>
        <v>157.69999999999999</v>
      </c>
      <c r="F335" s="19"/>
      <c r="G335" s="20"/>
      <c r="H335" s="4"/>
      <c r="I335" s="4"/>
    </row>
    <row r="336" spans="1:9" s="39" customFormat="1" ht="36" customHeight="1">
      <c r="A336" s="22" t="s">
        <v>30</v>
      </c>
      <c r="B336" s="17" t="s">
        <v>288</v>
      </c>
      <c r="C336" s="17" t="s">
        <v>31</v>
      </c>
      <c r="D336" s="18">
        <f>'[1]Приложение 2'!G863</f>
        <v>253.5</v>
      </c>
      <c r="E336" s="18">
        <v>157.69999999999999</v>
      </c>
      <c r="F336" s="19"/>
      <c r="G336" s="20"/>
      <c r="H336" s="4"/>
      <c r="I336" s="4"/>
    </row>
    <row r="337" spans="1:9" s="39" customFormat="1" ht="36" customHeight="1">
      <c r="A337" s="22" t="s">
        <v>289</v>
      </c>
      <c r="B337" s="17" t="s">
        <v>290</v>
      </c>
      <c r="C337" s="17"/>
      <c r="D337" s="18">
        <f t="shared" ref="D337:E338" si="57">D338</f>
        <v>1</v>
      </c>
      <c r="E337" s="18">
        <f t="shared" si="57"/>
        <v>0</v>
      </c>
      <c r="F337" s="19"/>
      <c r="G337" s="20"/>
      <c r="H337" s="4"/>
      <c r="I337" s="4"/>
    </row>
    <row r="338" spans="1:9" s="39" customFormat="1" ht="16.2">
      <c r="A338" s="22" t="s">
        <v>41</v>
      </c>
      <c r="B338" s="17" t="s">
        <v>290</v>
      </c>
      <c r="C338" s="17" t="s">
        <v>42</v>
      </c>
      <c r="D338" s="18">
        <f t="shared" si="57"/>
        <v>1</v>
      </c>
      <c r="E338" s="18">
        <f t="shared" si="57"/>
        <v>0</v>
      </c>
      <c r="F338" s="19"/>
      <c r="G338" s="20"/>
      <c r="H338" s="4"/>
      <c r="I338" s="4"/>
    </row>
    <row r="339" spans="1:9" s="39" customFormat="1" ht="16.2">
      <c r="A339" s="22" t="s">
        <v>43</v>
      </c>
      <c r="B339" s="17" t="s">
        <v>290</v>
      </c>
      <c r="C339" s="17" t="s">
        <v>44</v>
      </c>
      <c r="D339" s="18">
        <f>'[1]Приложение 2'!G866</f>
        <v>1</v>
      </c>
      <c r="E339" s="18">
        <v>0</v>
      </c>
      <c r="F339" s="19"/>
      <c r="G339" s="20"/>
      <c r="H339" s="4"/>
      <c r="I339" s="4"/>
    </row>
    <row r="340" spans="1:9" s="41" customFormat="1">
      <c r="A340" s="22" t="s">
        <v>291</v>
      </c>
      <c r="B340" s="17" t="s">
        <v>292</v>
      </c>
      <c r="C340" s="17"/>
      <c r="D340" s="18">
        <f t="shared" ref="D340:E342" si="58">D341</f>
        <v>28</v>
      </c>
      <c r="E340" s="18">
        <f t="shared" si="58"/>
        <v>23.9</v>
      </c>
      <c r="F340" s="19"/>
      <c r="G340" s="20"/>
      <c r="H340" s="4"/>
      <c r="I340" s="4"/>
    </row>
    <row r="341" spans="1:9" s="39" customFormat="1" ht="16.2">
      <c r="A341" s="22" t="s">
        <v>26</v>
      </c>
      <c r="B341" s="17" t="s">
        <v>293</v>
      </c>
      <c r="C341" s="17"/>
      <c r="D341" s="18">
        <f>D342</f>
        <v>28</v>
      </c>
      <c r="E341" s="18">
        <f>E342</f>
        <v>23.9</v>
      </c>
      <c r="F341" s="19"/>
      <c r="G341" s="20"/>
      <c r="H341" s="4"/>
      <c r="I341" s="4"/>
    </row>
    <row r="342" spans="1:9" s="39" customFormat="1" ht="37.5" customHeight="1">
      <c r="A342" s="22" t="s">
        <v>28</v>
      </c>
      <c r="B342" s="17" t="s">
        <v>293</v>
      </c>
      <c r="C342" s="17" t="s">
        <v>29</v>
      </c>
      <c r="D342" s="18">
        <f t="shared" si="58"/>
        <v>28</v>
      </c>
      <c r="E342" s="18">
        <f t="shared" si="58"/>
        <v>23.9</v>
      </c>
      <c r="F342" s="19"/>
      <c r="G342" s="20"/>
      <c r="H342" s="4"/>
      <c r="I342" s="4"/>
    </row>
    <row r="343" spans="1:9" s="39" customFormat="1" ht="37.5" customHeight="1">
      <c r="A343" s="22" t="s">
        <v>30</v>
      </c>
      <c r="B343" s="17" t="s">
        <v>293</v>
      </c>
      <c r="C343" s="17" t="s">
        <v>31</v>
      </c>
      <c r="D343" s="18">
        <f>'[1]Приложение 2'!G870</f>
        <v>28</v>
      </c>
      <c r="E343" s="18">
        <v>23.9</v>
      </c>
      <c r="F343" s="19"/>
      <c r="G343" s="20"/>
      <c r="H343" s="4"/>
      <c r="I343" s="4"/>
    </row>
    <row r="344" spans="1:9" s="38" customFormat="1" ht="24" customHeight="1">
      <c r="A344" s="22" t="s">
        <v>294</v>
      </c>
      <c r="B344" s="17" t="s">
        <v>295</v>
      </c>
      <c r="C344" s="17"/>
      <c r="D344" s="18">
        <f>D356+D345+D352</f>
        <v>94802.1</v>
      </c>
      <c r="E344" s="18">
        <f>E356+E345+E352</f>
        <v>91346.8</v>
      </c>
      <c r="F344" s="19"/>
      <c r="G344" s="20"/>
      <c r="H344" s="5"/>
      <c r="I344" s="5"/>
    </row>
    <row r="345" spans="1:9" s="38" customFormat="1" ht="31.95" customHeight="1">
      <c r="A345" s="22" t="s">
        <v>296</v>
      </c>
      <c r="B345" s="17" t="s">
        <v>297</v>
      </c>
      <c r="C345" s="17"/>
      <c r="D345" s="18">
        <f>D349+D346</f>
        <v>2197.6999999999998</v>
      </c>
      <c r="E345" s="18">
        <f>E349+E346</f>
        <v>2197.3000000000002</v>
      </c>
      <c r="F345" s="19"/>
      <c r="G345" s="20"/>
      <c r="H345" s="5"/>
      <c r="I345" s="5"/>
    </row>
    <row r="346" spans="1:9" s="38" customFormat="1" ht="31.95" customHeight="1">
      <c r="A346" s="22" t="s">
        <v>84</v>
      </c>
      <c r="B346" s="17" t="s">
        <v>298</v>
      </c>
      <c r="C346" s="17"/>
      <c r="D346" s="18">
        <f>D347</f>
        <v>330</v>
      </c>
      <c r="E346" s="18">
        <f>E347</f>
        <v>330</v>
      </c>
      <c r="F346" s="19"/>
      <c r="G346" s="20"/>
      <c r="H346" s="5"/>
      <c r="I346" s="5"/>
    </row>
    <row r="347" spans="1:9" s="38" customFormat="1" ht="31.95" customHeight="1">
      <c r="A347" s="22" t="s">
        <v>14</v>
      </c>
      <c r="B347" s="17" t="s">
        <v>298</v>
      </c>
      <c r="C347" s="17" t="s">
        <v>15</v>
      </c>
      <c r="D347" s="18">
        <f>D348</f>
        <v>330</v>
      </c>
      <c r="E347" s="18">
        <f>E348</f>
        <v>330</v>
      </c>
      <c r="F347" s="19"/>
      <c r="G347" s="20"/>
      <c r="H347" s="5"/>
      <c r="I347" s="5"/>
    </row>
    <row r="348" spans="1:9" s="38" customFormat="1" ht="31.95" customHeight="1">
      <c r="A348" s="22" t="s">
        <v>16</v>
      </c>
      <c r="B348" s="17" t="s">
        <v>298</v>
      </c>
      <c r="C348" s="17" t="s">
        <v>17</v>
      </c>
      <c r="D348" s="18">
        <f>'[1]Приложение 3'!F1124</f>
        <v>330</v>
      </c>
      <c r="E348" s="18">
        <v>330</v>
      </c>
      <c r="F348" s="19"/>
      <c r="G348" s="20"/>
      <c r="H348" s="5"/>
      <c r="I348" s="5"/>
    </row>
    <row r="349" spans="1:9" s="38" customFormat="1" ht="24" customHeight="1">
      <c r="A349" s="22" t="s">
        <v>26</v>
      </c>
      <c r="B349" s="17" t="s">
        <v>299</v>
      </c>
      <c r="C349" s="17"/>
      <c r="D349" s="18">
        <f t="shared" ref="D349:E350" si="59">D350</f>
        <v>1867.7</v>
      </c>
      <c r="E349" s="18">
        <f t="shared" si="59"/>
        <v>1867.3</v>
      </c>
      <c r="F349" s="19"/>
      <c r="G349" s="20"/>
      <c r="H349" s="5"/>
      <c r="I349" s="5"/>
    </row>
    <row r="350" spans="1:9" s="38" customFormat="1" ht="34.950000000000003" customHeight="1">
      <c r="A350" s="22" t="s">
        <v>14</v>
      </c>
      <c r="B350" s="17" t="s">
        <v>299</v>
      </c>
      <c r="C350" s="17" t="s">
        <v>15</v>
      </c>
      <c r="D350" s="18">
        <f t="shared" si="59"/>
        <v>1867.7</v>
      </c>
      <c r="E350" s="18">
        <f t="shared" si="59"/>
        <v>1867.3</v>
      </c>
      <c r="F350" s="19"/>
      <c r="G350" s="20"/>
      <c r="H350" s="5"/>
      <c r="I350" s="5"/>
    </row>
    <row r="351" spans="1:9" s="38" customFormat="1" ht="24" customHeight="1">
      <c r="A351" s="22" t="s">
        <v>16</v>
      </c>
      <c r="B351" s="17" t="s">
        <v>299</v>
      </c>
      <c r="C351" s="17" t="s">
        <v>17</v>
      </c>
      <c r="D351" s="18">
        <f>'[1]Приложение 3'!F1088</f>
        <v>1867.7</v>
      </c>
      <c r="E351" s="18">
        <v>1867.3</v>
      </c>
      <c r="F351" s="19"/>
      <c r="G351" s="20"/>
      <c r="H351" s="5"/>
      <c r="I351" s="5"/>
    </row>
    <row r="352" spans="1:9" s="38" customFormat="1" ht="24" customHeight="1">
      <c r="A352" s="22" t="s">
        <v>300</v>
      </c>
      <c r="B352" s="17" t="s">
        <v>301</v>
      </c>
      <c r="C352" s="17"/>
      <c r="D352" s="18">
        <f t="shared" ref="D352:E354" si="60">D353</f>
        <v>19</v>
      </c>
      <c r="E352" s="18">
        <f t="shared" si="60"/>
        <v>19</v>
      </c>
      <c r="F352" s="19"/>
      <c r="G352" s="20"/>
      <c r="H352" s="5"/>
      <c r="I352" s="5"/>
    </row>
    <row r="353" spans="1:9" s="38" customFormat="1" ht="24" customHeight="1">
      <c r="A353" s="22" t="s">
        <v>26</v>
      </c>
      <c r="B353" s="17" t="s">
        <v>302</v>
      </c>
      <c r="C353" s="17"/>
      <c r="D353" s="18">
        <f t="shared" si="60"/>
        <v>19</v>
      </c>
      <c r="E353" s="18">
        <f t="shared" si="60"/>
        <v>19</v>
      </c>
      <c r="F353" s="19"/>
      <c r="G353" s="20"/>
      <c r="H353" s="5"/>
      <c r="I353" s="5"/>
    </row>
    <row r="354" spans="1:9" s="38" customFormat="1" ht="40.200000000000003" customHeight="1">
      <c r="A354" s="22" t="s">
        <v>28</v>
      </c>
      <c r="B354" s="17" t="s">
        <v>302</v>
      </c>
      <c r="C354" s="17" t="s">
        <v>29</v>
      </c>
      <c r="D354" s="18">
        <f t="shared" si="60"/>
        <v>19</v>
      </c>
      <c r="E354" s="18">
        <f t="shared" si="60"/>
        <v>19</v>
      </c>
      <c r="F354" s="19"/>
      <c r="G354" s="20"/>
      <c r="H354" s="5"/>
      <c r="I354" s="5"/>
    </row>
    <row r="355" spans="1:9" s="38" customFormat="1" ht="31.8" customHeight="1">
      <c r="A355" s="22" t="s">
        <v>30</v>
      </c>
      <c r="B355" s="17" t="s">
        <v>302</v>
      </c>
      <c r="C355" s="17" t="s">
        <v>31</v>
      </c>
      <c r="D355" s="18">
        <f>'[1]Приложение 3'!F1160</f>
        <v>19</v>
      </c>
      <c r="E355" s="18">
        <v>19</v>
      </c>
      <c r="F355" s="19"/>
      <c r="G355" s="20"/>
      <c r="H355" s="5"/>
      <c r="I355" s="5"/>
    </row>
    <row r="356" spans="1:9" s="38" customFormat="1" ht="31.8" customHeight="1">
      <c r="A356" s="22" t="s">
        <v>303</v>
      </c>
      <c r="B356" s="17" t="s">
        <v>304</v>
      </c>
      <c r="C356" s="17"/>
      <c r="D356" s="18">
        <f>D357+D360</f>
        <v>92585.400000000009</v>
      </c>
      <c r="E356" s="18">
        <f>E357+E360</f>
        <v>89130.5</v>
      </c>
      <c r="F356" s="19"/>
      <c r="G356" s="20"/>
      <c r="H356" s="5"/>
      <c r="I356" s="5"/>
    </row>
    <row r="357" spans="1:9" s="38" customFormat="1" ht="19.5" customHeight="1">
      <c r="A357" s="22" t="s">
        <v>26</v>
      </c>
      <c r="B357" s="17" t="s">
        <v>305</v>
      </c>
      <c r="C357" s="17"/>
      <c r="D357" s="18">
        <f t="shared" ref="D357:E358" si="61">D358</f>
        <v>91617.3</v>
      </c>
      <c r="E357" s="18">
        <f t="shared" si="61"/>
        <v>88331.9</v>
      </c>
      <c r="F357" s="19"/>
      <c r="G357" s="20"/>
      <c r="H357" s="5"/>
      <c r="I357" s="5"/>
    </row>
    <row r="358" spans="1:9" s="38" customFormat="1" ht="33.75" customHeight="1">
      <c r="A358" s="22" t="s">
        <v>14</v>
      </c>
      <c r="B358" s="17" t="s">
        <v>305</v>
      </c>
      <c r="C358" s="17" t="s">
        <v>15</v>
      </c>
      <c r="D358" s="18">
        <f t="shared" si="61"/>
        <v>91617.3</v>
      </c>
      <c r="E358" s="18">
        <f t="shared" si="61"/>
        <v>88331.9</v>
      </c>
      <c r="F358" s="19"/>
      <c r="G358" s="20"/>
      <c r="H358" s="5"/>
      <c r="I358" s="5"/>
    </row>
    <row r="359" spans="1:9" s="38" customFormat="1" ht="26.4" customHeight="1">
      <c r="A359" s="22" t="s">
        <v>16</v>
      </c>
      <c r="B359" s="17" t="s">
        <v>305</v>
      </c>
      <c r="C359" s="17" t="s">
        <v>17</v>
      </c>
      <c r="D359" s="18">
        <f>'[1]Приложение 2'!G813</f>
        <v>91617.3</v>
      </c>
      <c r="E359" s="18">
        <v>88331.9</v>
      </c>
      <c r="F359" s="19"/>
      <c r="G359" s="20"/>
      <c r="H359" s="5"/>
      <c r="I359" s="5"/>
    </row>
    <row r="360" spans="1:9" s="38" customFormat="1" ht="48.6" customHeight="1">
      <c r="A360" s="22" t="s">
        <v>89</v>
      </c>
      <c r="B360" s="17" t="s">
        <v>306</v>
      </c>
      <c r="C360" s="17"/>
      <c r="D360" s="18">
        <f>D361</f>
        <v>968.1</v>
      </c>
      <c r="E360" s="18">
        <f>E361</f>
        <v>798.6</v>
      </c>
      <c r="F360" s="19"/>
      <c r="G360" s="20"/>
      <c r="H360" s="5"/>
      <c r="I360" s="5"/>
    </row>
    <row r="361" spans="1:9" s="38" customFormat="1" ht="26.4" customHeight="1">
      <c r="A361" s="22" t="s">
        <v>14</v>
      </c>
      <c r="B361" s="17" t="s">
        <v>306</v>
      </c>
      <c r="C361" s="17" t="s">
        <v>15</v>
      </c>
      <c r="D361" s="18">
        <f>D362</f>
        <v>968.1</v>
      </c>
      <c r="E361" s="18">
        <f>E362</f>
        <v>798.6</v>
      </c>
      <c r="F361" s="19"/>
      <c r="G361" s="20"/>
      <c r="H361" s="5"/>
      <c r="I361" s="5"/>
    </row>
    <row r="362" spans="1:9" s="38" customFormat="1" ht="26.4" customHeight="1">
      <c r="A362" s="22" t="s">
        <v>16</v>
      </c>
      <c r="B362" s="17" t="s">
        <v>306</v>
      </c>
      <c r="C362" s="17" t="s">
        <v>17</v>
      </c>
      <c r="D362" s="18">
        <f>'[1]Приложение 3'!F1095</f>
        <v>968.1</v>
      </c>
      <c r="E362" s="18">
        <v>798.6</v>
      </c>
      <c r="F362" s="19"/>
      <c r="G362" s="20"/>
      <c r="H362" s="5"/>
      <c r="I362" s="5"/>
    </row>
    <row r="363" spans="1:9" s="5" customFormat="1" ht="31.2">
      <c r="A363" s="13" t="s">
        <v>307</v>
      </c>
      <c r="B363" s="42" t="s">
        <v>308</v>
      </c>
      <c r="C363" s="6"/>
      <c r="D363" s="14">
        <f>D372+D404+D409+D416+D364</f>
        <v>140900.70000000001</v>
      </c>
      <c r="E363" s="14">
        <f>E372+E404+E409+E416+E364</f>
        <v>139738.20000000001</v>
      </c>
      <c r="F363" s="15"/>
      <c r="G363" s="23"/>
    </row>
    <row r="364" spans="1:9" s="5" customFormat="1" ht="31.2">
      <c r="A364" s="25" t="s">
        <v>309</v>
      </c>
      <c r="B364" s="43" t="s">
        <v>310</v>
      </c>
      <c r="C364" s="43"/>
      <c r="D364" s="18">
        <f t="shared" ref="D364:E367" si="62">D365</f>
        <v>43949</v>
      </c>
      <c r="E364" s="18">
        <f t="shared" si="62"/>
        <v>43780.6</v>
      </c>
      <c r="F364" s="15"/>
      <c r="G364" s="23"/>
    </row>
    <row r="365" spans="1:9" s="5" customFormat="1" ht="31.2">
      <c r="A365" s="25" t="s">
        <v>311</v>
      </c>
      <c r="B365" s="43" t="s">
        <v>312</v>
      </c>
      <c r="C365" s="43"/>
      <c r="D365" s="18">
        <f>D366+D369</f>
        <v>43949</v>
      </c>
      <c r="E365" s="18">
        <f>E366+E369</f>
        <v>43780.6</v>
      </c>
      <c r="F365" s="15"/>
      <c r="G365" s="23"/>
    </row>
    <row r="366" spans="1:9" s="5" customFormat="1" ht="31.2">
      <c r="A366" s="25" t="s">
        <v>156</v>
      </c>
      <c r="B366" s="43" t="s">
        <v>313</v>
      </c>
      <c r="C366" s="43"/>
      <c r="D366" s="18">
        <f t="shared" si="62"/>
        <v>40847.1</v>
      </c>
      <c r="E366" s="18">
        <f t="shared" si="62"/>
        <v>40678.699999999997</v>
      </c>
      <c r="F366" s="15"/>
      <c r="G366" s="23"/>
    </row>
    <row r="367" spans="1:9" s="5" customFormat="1">
      <c r="A367" s="25" t="s">
        <v>314</v>
      </c>
      <c r="B367" s="43" t="s">
        <v>313</v>
      </c>
      <c r="C367" s="43" t="s">
        <v>315</v>
      </c>
      <c r="D367" s="18">
        <f t="shared" si="62"/>
        <v>40847.1</v>
      </c>
      <c r="E367" s="18">
        <f t="shared" si="62"/>
        <v>40678.699999999997</v>
      </c>
      <c r="F367" s="15"/>
      <c r="G367" s="23"/>
    </row>
    <row r="368" spans="1:9" s="5" customFormat="1">
      <c r="A368" s="25" t="s">
        <v>316</v>
      </c>
      <c r="B368" s="43" t="s">
        <v>313</v>
      </c>
      <c r="C368" s="43" t="s">
        <v>317</v>
      </c>
      <c r="D368" s="18">
        <f>'[1]Приложение 3'!F916</f>
        <v>40847.1</v>
      </c>
      <c r="E368" s="18">
        <v>40678.699999999997</v>
      </c>
      <c r="F368" s="15"/>
      <c r="G368" s="15"/>
    </row>
    <row r="369" spans="1:10" s="5" customFormat="1" ht="46.8">
      <c r="A369" s="25" t="s">
        <v>318</v>
      </c>
      <c r="B369" s="43" t="s">
        <v>319</v>
      </c>
      <c r="C369" s="43"/>
      <c r="D369" s="18">
        <f>D370</f>
        <v>3101.9</v>
      </c>
      <c r="E369" s="18">
        <f>E370</f>
        <v>3101.9</v>
      </c>
      <c r="F369" s="15"/>
      <c r="G369" s="15"/>
    </row>
    <row r="370" spans="1:10" s="5" customFormat="1">
      <c r="A370" s="25" t="s">
        <v>314</v>
      </c>
      <c r="B370" s="43" t="s">
        <v>319</v>
      </c>
      <c r="C370" s="43" t="s">
        <v>315</v>
      </c>
      <c r="D370" s="18">
        <f>D371</f>
        <v>3101.9</v>
      </c>
      <c r="E370" s="18">
        <f>E371</f>
        <v>3101.9</v>
      </c>
      <c r="F370" s="15"/>
      <c r="G370" s="15"/>
    </row>
    <row r="371" spans="1:10" s="5" customFormat="1">
      <c r="A371" s="25" t="s">
        <v>316</v>
      </c>
      <c r="B371" s="43" t="s">
        <v>319</v>
      </c>
      <c r="C371" s="43" t="s">
        <v>317</v>
      </c>
      <c r="D371" s="18">
        <f>'[1]Приложение 3'!F919</f>
        <v>3101.9</v>
      </c>
      <c r="E371" s="18">
        <v>3101.9</v>
      </c>
      <c r="F371" s="15"/>
      <c r="G371" s="15"/>
    </row>
    <row r="372" spans="1:10" s="39" customFormat="1" ht="32.25" customHeight="1">
      <c r="A372" s="22" t="s">
        <v>320</v>
      </c>
      <c r="B372" s="44" t="s">
        <v>321</v>
      </c>
      <c r="C372" s="17"/>
      <c r="D372" s="18">
        <f>D373+D391+D387+D380</f>
        <v>76713.100000000006</v>
      </c>
      <c r="E372" s="18">
        <f>E373+E391+E387+E380</f>
        <v>75933.900000000009</v>
      </c>
      <c r="F372" s="19"/>
      <c r="G372" s="20"/>
      <c r="H372" s="4"/>
      <c r="I372" s="4"/>
      <c r="J372" s="4"/>
    </row>
    <row r="373" spans="1:10" s="39" customFormat="1" ht="31.2">
      <c r="A373" s="45" t="s">
        <v>322</v>
      </c>
      <c r="B373" s="44" t="s">
        <v>323</v>
      </c>
      <c r="C373" s="17"/>
      <c r="D373" s="18">
        <f>D374+D377</f>
        <v>62849.1</v>
      </c>
      <c r="E373" s="18">
        <f>E374+E377</f>
        <v>62679.5</v>
      </c>
      <c r="F373" s="19"/>
      <c r="G373" s="20"/>
      <c r="H373" s="4"/>
      <c r="I373" s="4"/>
      <c r="J373" s="4"/>
    </row>
    <row r="374" spans="1:10">
      <c r="A374" s="45" t="s">
        <v>96</v>
      </c>
      <c r="B374" s="44" t="s">
        <v>324</v>
      </c>
      <c r="C374" s="17"/>
      <c r="D374" s="18">
        <f t="shared" ref="D374:E375" si="63">D375</f>
        <v>62271.1</v>
      </c>
      <c r="E374" s="18">
        <f t="shared" si="63"/>
        <v>62102.8</v>
      </c>
      <c r="F374" s="19"/>
      <c r="G374" s="20"/>
    </row>
    <row r="375" spans="1:10" ht="31.2">
      <c r="A375" s="22" t="s">
        <v>14</v>
      </c>
      <c r="B375" s="44" t="s">
        <v>324</v>
      </c>
      <c r="C375" s="17" t="s">
        <v>15</v>
      </c>
      <c r="D375" s="18">
        <f t="shared" si="63"/>
        <v>62271.1</v>
      </c>
      <c r="E375" s="18">
        <f t="shared" si="63"/>
        <v>62102.8</v>
      </c>
      <c r="F375" s="19"/>
      <c r="G375" s="20"/>
    </row>
    <row r="376" spans="1:10">
      <c r="A376" s="22" t="s">
        <v>16</v>
      </c>
      <c r="B376" s="44" t="s">
        <v>324</v>
      </c>
      <c r="C376" s="17" t="s">
        <v>17</v>
      </c>
      <c r="D376" s="18">
        <f>'[1]Приложение 2'!G658</f>
        <v>62271.1</v>
      </c>
      <c r="E376" s="18">
        <v>62102.8</v>
      </c>
      <c r="F376" s="19"/>
      <c r="G376" s="20"/>
    </row>
    <row r="377" spans="1:10" ht="31.2">
      <c r="A377" s="25" t="s">
        <v>89</v>
      </c>
      <c r="B377" s="46" t="s">
        <v>325</v>
      </c>
      <c r="C377" s="43"/>
      <c r="D377" s="18">
        <f>D378</f>
        <v>578</v>
      </c>
      <c r="E377" s="18">
        <f>E378</f>
        <v>576.70000000000005</v>
      </c>
      <c r="F377" s="19"/>
      <c r="G377" s="20"/>
    </row>
    <row r="378" spans="1:10" ht="31.2">
      <c r="A378" s="22" t="s">
        <v>14</v>
      </c>
      <c r="B378" s="46" t="s">
        <v>325</v>
      </c>
      <c r="C378" s="43" t="s">
        <v>15</v>
      </c>
      <c r="D378" s="18">
        <f>D379</f>
        <v>578</v>
      </c>
      <c r="E378" s="18">
        <f>E379</f>
        <v>576.70000000000005</v>
      </c>
      <c r="F378" s="19"/>
      <c r="G378" s="20"/>
    </row>
    <row r="379" spans="1:10">
      <c r="A379" s="22" t="s">
        <v>16</v>
      </c>
      <c r="B379" s="46" t="s">
        <v>325</v>
      </c>
      <c r="C379" s="43" t="s">
        <v>17</v>
      </c>
      <c r="D379" s="18">
        <f>'[1]Приложение 3'!F735</f>
        <v>578</v>
      </c>
      <c r="E379" s="18">
        <v>576.70000000000005</v>
      </c>
      <c r="F379" s="19"/>
      <c r="G379" s="20"/>
    </row>
    <row r="380" spans="1:10">
      <c r="A380" s="25" t="s">
        <v>326</v>
      </c>
      <c r="B380" s="46" t="s">
        <v>327</v>
      </c>
      <c r="C380" s="43"/>
      <c r="D380" s="18">
        <f>D381+D384</f>
        <v>945.7</v>
      </c>
      <c r="E380" s="18">
        <f>E381+E384</f>
        <v>464.2</v>
      </c>
      <c r="F380" s="19"/>
      <c r="G380" s="20"/>
    </row>
    <row r="381" spans="1:10">
      <c r="A381" s="25" t="s">
        <v>328</v>
      </c>
      <c r="B381" s="46" t="s">
        <v>329</v>
      </c>
      <c r="C381" s="43"/>
      <c r="D381" s="18">
        <f t="shared" ref="D381:E382" si="64">D382</f>
        <v>505.7</v>
      </c>
      <c r="E381" s="18">
        <f t="shared" si="64"/>
        <v>24.2</v>
      </c>
      <c r="F381" s="19"/>
      <c r="G381" s="20"/>
    </row>
    <row r="382" spans="1:10" ht="31.2">
      <c r="A382" s="22" t="s">
        <v>14</v>
      </c>
      <c r="B382" s="46" t="s">
        <v>329</v>
      </c>
      <c r="C382" s="43" t="s">
        <v>15</v>
      </c>
      <c r="D382" s="18">
        <f t="shared" si="64"/>
        <v>505.7</v>
      </c>
      <c r="E382" s="18">
        <f t="shared" si="64"/>
        <v>24.2</v>
      </c>
      <c r="F382" s="19"/>
      <c r="G382" s="20"/>
    </row>
    <row r="383" spans="1:10">
      <c r="A383" s="22" t="s">
        <v>16</v>
      </c>
      <c r="B383" s="46" t="s">
        <v>329</v>
      </c>
      <c r="C383" s="43" t="s">
        <v>17</v>
      </c>
      <c r="D383" s="18">
        <f>'[1]Приложение 3'!F739</f>
        <v>505.7</v>
      </c>
      <c r="E383" s="18">
        <v>24.2</v>
      </c>
      <c r="F383" s="19"/>
      <c r="G383" s="20"/>
    </row>
    <row r="384" spans="1:10">
      <c r="A384" s="25" t="s">
        <v>84</v>
      </c>
      <c r="B384" s="46" t="s">
        <v>330</v>
      </c>
      <c r="C384" s="43"/>
      <c r="D384" s="18">
        <f t="shared" ref="D384:E385" si="65">D385</f>
        <v>440</v>
      </c>
      <c r="E384" s="18">
        <f t="shared" si="65"/>
        <v>440</v>
      </c>
      <c r="F384" s="19"/>
      <c r="G384" s="20"/>
    </row>
    <row r="385" spans="1:7" ht="31.2">
      <c r="A385" s="22" t="s">
        <v>14</v>
      </c>
      <c r="B385" s="46" t="s">
        <v>330</v>
      </c>
      <c r="C385" s="43" t="s">
        <v>15</v>
      </c>
      <c r="D385" s="18">
        <f t="shared" si="65"/>
        <v>440</v>
      </c>
      <c r="E385" s="18">
        <f t="shared" si="65"/>
        <v>440</v>
      </c>
      <c r="F385" s="19"/>
      <c r="G385" s="20"/>
    </row>
    <row r="386" spans="1:7">
      <c r="A386" s="22" t="s">
        <v>16</v>
      </c>
      <c r="B386" s="46" t="s">
        <v>330</v>
      </c>
      <c r="C386" s="43" t="s">
        <v>17</v>
      </c>
      <c r="D386" s="18">
        <f>'[1]Приложение 3'!F742</f>
        <v>440</v>
      </c>
      <c r="E386" s="18">
        <v>440</v>
      </c>
      <c r="F386" s="19"/>
      <c r="G386" s="20"/>
    </row>
    <row r="387" spans="1:7" ht="46.8">
      <c r="A387" s="25" t="s">
        <v>331</v>
      </c>
      <c r="B387" s="43" t="s">
        <v>332</v>
      </c>
      <c r="C387" s="43"/>
      <c r="D387" s="18">
        <f t="shared" ref="D387:E389" si="66">D388</f>
        <v>158.6</v>
      </c>
      <c r="E387" s="18">
        <f t="shared" si="66"/>
        <v>158.6</v>
      </c>
      <c r="F387" s="19"/>
      <c r="G387" s="20"/>
    </row>
    <row r="388" spans="1:7">
      <c r="A388" s="25" t="s">
        <v>26</v>
      </c>
      <c r="B388" s="43" t="s">
        <v>333</v>
      </c>
      <c r="C388" s="43"/>
      <c r="D388" s="18">
        <f t="shared" si="66"/>
        <v>158.6</v>
      </c>
      <c r="E388" s="18">
        <f t="shared" si="66"/>
        <v>158.6</v>
      </c>
      <c r="F388" s="19"/>
      <c r="G388" s="20"/>
    </row>
    <row r="389" spans="1:7" ht="31.2">
      <c r="A389" s="25" t="s">
        <v>14</v>
      </c>
      <c r="B389" s="43" t="s">
        <v>333</v>
      </c>
      <c r="C389" s="43" t="s">
        <v>15</v>
      </c>
      <c r="D389" s="18">
        <f t="shared" si="66"/>
        <v>158.6</v>
      </c>
      <c r="E389" s="18">
        <f t="shared" si="66"/>
        <v>158.6</v>
      </c>
      <c r="F389" s="19"/>
      <c r="G389" s="20"/>
    </row>
    <row r="390" spans="1:7">
      <c r="A390" s="25" t="s">
        <v>16</v>
      </c>
      <c r="B390" s="43" t="s">
        <v>333</v>
      </c>
      <c r="C390" s="43" t="s">
        <v>17</v>
      </c>
      <c r="D390" s="18">
        <f>'[1]Приложение 3'!F746</f>
        <v>158.6</v>
      </c>
      <c r="E390" s="18">
        <v>158.6</v>
      </c>
      <c r="F390" s="19"/>
      <c r="G390" s="20"/>
    </row>
    <row r="391" spans="1:7" ht="31.2">
      <c r="A391" s="22" t="s">
        <v>311</v>
      </c>
      <c r="B391" s="44" t="s">
        <v>334</v>
      </c>
      <c r="C391" s="17"/>
      <c r="D391" s="18">
        <f>D392+D398+D395+D401</f>
        <v>12759.699999999999</v>
      </c>
      <c r="E391" s="18">
        <f>E392+E398+E395+E401</f>
        <v>12631.6</v>
      </c>
      <c r="F391" s="19"/>
      <c r="G391" s="20"/>
    </row>
    <row r="392" spans="1:7" ht="31.2">
      <c r="A392" s="25" t="s">
        <v>156</v>
      </c>
      <c r="B392" s="43" t="s">
        <v>335</v>
      </c>
      <c r="C392" s="43"/>
      <c r="D392" s="18">
        <f t="shared" ref="D392:E393" si="67">D393</f>
        <v>10122.299999999999</v>
      </c>
      <c r="E392" s="18">
        <f t="shared" si="67"/>
        <v>9994.2000000000007</v>
      </c>
      <c r="F392" s="19"/>
      <c r="G392" s="20"/>
    </row>
    <row r="393" spans="1:7" ht="31.2">
      <c r="A393" s="25" t="s">
        <v>14</v>
      </c>
      <c r="B393" s="43" t="s">
        <v>335</v>
      </c>
      <c r="C393" s="43" t="s">
        <v>15</v>
      </c>
      <c r="D393" s="18">
        <f t="shared" si="67"/>
        <v>10122.299999999999</v>
      </c>
      <c r="E393" s="18">
        <f t="shared" si="67"/>
        <v>9994.2000000000007</v>
      </c>
      <c r="F393" s="19"/>
      <c r="G393" s="20"/>
    </row>
    <row r="394" spans="1:7">
      <c r="A394" s="25" t="s">
        <v>16</v>
      </c>
      <c r="B394" s="43" t="s">
        <v>335</v>
      </c>
      <c r="C394" s="43" t="s">
        <v>17</v>
      </c>
      <c r="D394" s="18">
        <f>'[1]Приложение 3'!F750</f>
        <v>10122.299999999999</v>
      </c>
      <c r="E394" s="18">
        <v>9994.2000000000007</v>
      </c>
      <c r="F394" s="19"/>
      <c r="G394" s="20"/>
    </row>
    <row r="395" spans="1:7" ht="46.8">
      <c r="A395" s="25" t="s">
        <v>318</v>
      </c>
      <c r="B395" s="43" t="s">
        <v>336</v>
      </c>
      <c r="C395" s="43"/>
      <c r="D395" s="18">
        <f>D396</f>
        <v>1744.2</v>
      </c>
      <c r="E395" s="18">
        <f>E396</f>
        <v>1744.2</v>
      </c>
      <c r="F395" s="19"/>
      <c r="G395" s="20"/>
    </row>
    <row r="396" spans="1:7" ht="31.2">
      <c r="A396" s="25" t="s">
        <v>14</v>
      </c>
      <c r="B396" s="43" t="s">
        <v>336</v>
      </c>
      <c r="C396" s="43" t="s">
        <v>15</v>
      </c>
      <c r="D396" s="18">
        <f>D397</f>
        <v>1744.2</v>
      </c>
      <c r="E396" s="18">
        <f>E397</f>
        <v>1744.2</v>
      </c>
      <c r="F396" s="19"/>
      <c r="G396" s="20"/>
    </row>
    <row r="397" spans="1:7">
      <c r="A397" s="25" t="s">
        <v>16</v>
      </c>
      <c r="B397" s="43" t="s">
        <v>336</v>
      </c>
      <c r="C397" s="43" t="s">
        <v>17</v>
      </c>
      <c r="D397" s="18">
        <f>'[1]Приложение 3'!F753</f>
        <v>1744.2</v>
      </c>
      <c r="E397" s="18">
        <v>1744.2</v>
      </c>
      <c r="F397" s="19"/>
      <c r="G397" s="20"/>
    </row>
    <row r="398" spans="1:7" ht="43.95" customHeight="1">
      <c r="A398" s="25" t="s">
        <v>160</v>
      </c>
      <c r="B398" s="43" t="s">
        <v>337</v>
      </c>
      <c r="C398" s="43"/>
      <c r="D398" s="18">
        <f t="shared" ref="D398:E399" si="68">D399</f>
        <v>761.9</v>
      </c>
      <c r="E398" s="18">
        <f t="shared" si="68"/>
        <v>761.9</v>
      </c>
      <c r="F398" s="19"/>
      <c r="G398" s="20"/>
    </row>
    <row r="399" spans="1:7" ht="31.2">
      <c r="A399" s="25" t="s">
        <v>14</v>
      </c>
      <c r="B399" s="43" t="s">
        <v>337</v>
      </c>
      <c r="C399" s="43" t="s">
        <v>15</v>
      </c>
      <c r="D399" s="18">
        <f t="shared" si="68"/>
        <v>761.9</v>
      </c>
      <c r="E399" s="18">
        <f t="shared" si="68"/>
        <v>761.9</v>
      </c>
      <c r="F399" s="19"/>
      <c r="G399" s="20"/>
    </row>
    <row r="400" spans="1:7">
      <c r="A400" s="25" t="s">
        <v>16</v>
      </c>
      <c r="B400" s="43" t="s">
        <v>337</v>
      </c>
      <c r="C400" s="43" t="s">
        <v>17</v>
      </c>
      <c r="D400" s="18">
        <f>'[1]Приложение 3'!F756</f>
        <v>761.9</v>
      </c>
      <c r="E400" s="18">
        <v>761.9</v>
      </c>
      <c r="F400" s="19"/>
      <c r="G400" s="20"/>
    </row>
    <row r="401" spans="1:10" ht="62.4">
      <c r="A401" s="25" t="s">
        <v>338</v>
      </c>
      <c r="B401" s="43" t="s">
        <v>339</v>
      </c>
      <c r="C401" s="43"/>
      <c r="D401" s="18">
        <f>D402</f>
        <v>131.30000000000001</v>
      </c>
      <c r="E401" s="18">
        <f>E402</f>
        <v>131.30000000000001</v>
      </c>
      <c r="F401" s="19"/>
      <c r="G401" s="20"/>
    </row>
    <row r="402" spans="1:10" ht="31.2">
      <c r="A402" s="25" t="s">
        <v>14</v>
      </c>
      <c r="B402" s="43" t="s">
        <v>339</v>
      </c>
      <c r="C402" s="43" t="s">
        <v>15</v>
      </c>
      <c r="D402" s="18">
        <f>D403</f>
        <v>131.30000000000001</v>
      </c>
      <c r="E402" s="18">
        <f>E403</f>
        <v>131.30000000000001</v>
      </c>
      <c r="F402" s="19"/>
      <c r="G402" s="20"/>
    </row>
    <row r="403" spans="1:10">
      <c r="A403" s="25" t="s">
        <v>16</v>
      </c>
      <c r="B403" s="43" t="s">
        <v>339</v>
      </c>
      <c r="C403" s="43" t="s">
        <v>17</v>
      </c>
      <c r="D403" s="18">
        <f>'[1]Приложение 3'!F759</f>
        <v>131.30000000000001</v>
      </c>
      <c r="E403" s="18">
        <v>131.30000000000001</v>
      </c>
      <c r="F403" s="19"/>
      <c r="G403" s="20"/>
    </row>
    <row r="404" spans="1:10" ht="31.2">
      <c r="A404" s="22" t="s">
        <v>340</v>
      </c>
      <c r="B404" s="17" t="s">
        <v>341</v>
      </c>
      <c r="C404" s="17"/>
      <c r="D404" s="18">
        <f t="shared" ref="D404:E406" si="69">D405</f>
        <v>122.4</v>
      </c>
      <c r="E404" s="18">
        <f t="shared" si="69"/>
        <v>122.4</v>
      </c>
      <c r="F404" s="19"/>
      <c r="G404" s="20"/>
    </row>
    <row r="405" spans="1:10">
      <c r="A405" s="45" t="s">
        <v>342</v>
      </c>
      <c r="B405" s="17" t="s">
        <v>343</v>
      </c>
      <c r="C405" s="17"/>
      <c r="D405" s="18">
        <f t="shared" si="69"/>
        <v>122.4</v>
      </c>
      <c r="E405" s="18">
        <f t="shared" si="69"/>
        <v>122.4</v>
      </c>
      <c r="F405" s="19"/>
      <c r="G405" s="20"/>
    </row>
    <row r="406" spans="1:10">
      <c r="A406" s="45" t="s">
        <v>26</v>
      </c>
      <c r="B406" s="17" t="s">
        <v>344</v>
      </c>
      <c r="C406" s="17"/>
      <c r="D406" s="18">
        <f t="shared" si="69"/>
        <v>122.4</v>
      </c>
      <c r="E406" s="18">
        <f t="shared" si="69"/>
        <v>122.4</v>
      </c>
      <c r="F406" s="19"/>
      <c r="G406" s="20"/>
    </row>
    <row r="407" spans="1:10" ht="31.2">
      <c r="A407" s="22" t="s">
        <v>14</v>
      </c>
      <c r="B407" s="17" t="s">
        <v>344</v>
      </c>
      <c r="C407" s="17" t="s">
        <v>15</v>
      </c>
      <c r="D407" s="18">
        <f>D408</f>
        <v>122.4</v>
      </c>
      <c r="E407" s="18">
        <f>E408</f>
        <v>122.4</v>
      </c>
      <c r="F407" s="19"/>
      <c r="G407" s="20"/>
    </row>
    <row r="408" spans="1:10">
      <c r="A408" s="22" t="s">
        <v>16</v>
      </c>
      <c r="B408" s="17" t="s">
        <v>344</v>
      </c>
      <c r="C408" s="17" t="s">
        <v>17</v>
      </c>
      <c r="D408" s="18">
        <f>'[1]Приложение 2'!G690</f>
        <v>122.4</v>
      </c>
      <c r="E408" s="18">
        <v>122.4</v>
      </c>
      <c r="F408" s="19"/>
      <c r="G408" s="20"/>
    </row>
    <row r="409" spans="1:10" s="47" customFormat="1" ht="33" customHeight="1">
      <c r="A409" s="45" t="s">
        <v>345</v>
      </c>
      <c r="B409" s="44" t="s">
        <v>346</v>
      </c>
      <c r="C409" s="17"/>
      <c r="D409" s="18">
        <f>D410</f>
        <v>3756.2</v>
      </c>
      <c r="E409" s="18">
        <f>E410</f>
        <v>3582.7</v>
      </c>
      <c r="F409" s="19"/>
      <c r="G409" s="20"/>
      <c r="H409" s="4"/>
      <c r="I409" s="4"/>
      <c r="J409" s="4"/>
    </row>
    <row r="410" spans="1:10" ht="62.4">
      <c r="A410" s="45" t="s">
        <v>347</v>
      </c>
      <c r="B410" s="44" t="s">
        <v>348</v>
      </c>
      <c r="C410" s="17"/>
      <c r="D410" s="18">
        <f>D411</f>
        <v>3756.2</v>
      </c>
      <c r="E410" s="18">
        <f>E411</f>
        <v>3582.7</v>
      </c>
      <c r="F410" s="19"/>
      <c r="G410" s="20"/>
    </row>
    <row r="411" spans="1:10">
      <c r="A411" s="45" t="s">
        <v>233</v>
      </c>
      <c r="B411" s="44" t="s">
        <v>349</v>
      </c>
      <c r="C411" s="17"/>
      <c r="D411" s="18">
        <f>D412+D414</f>
        <v>3756.2</v>
      </c>
      <c r="E411" s="18">
        <f>E412+E414</f>
        <v>3582.7</v>
      </c>
      <c r="F411" s="19"/>
      <c r="G411" s="20"/>
    </row>
    <row r="412" spans="1:10" ht="53.25" customHeight="1">
      <c r="A412" s="22" t="s">
        <v>73</v>
      </c>
      <c r="B412" s="44" t="s">
        <v>349</v>
      </c>
      <c r="C412" s="17" t="s">
        <v>74</v>
      </c>
      <c r="D412" s="18">
        <f>D413</f>
        <v>3533.6</v>
      </c>
      <c r="E412" s="18">
        <f>E413</f>
        <v>3380.6</v>
      </c>
      <c r="F412" s="19"/>
      <c r="G412" s="20"/>
    </row>
    <row r="413" spans="1:10">
      <c r="A413" s="22" t="s">
        <v>235</v>
      </c>
      <c r="B413" s="44" t="s">
        <v>349</v>
      </c>
      <c r="C413" s="17" t="s">
        <v>236</v>
      </c>
      <c r="D413" s="18">
        <f>'[1]Приложение 2'!G768</f>
        <v>3533.6</v>
      </c>
      <c r="E413" s="18">
        <v>3380.6</v>
      </c>
      <c r="F413" s="19"/>
      <c r="G413" s="20"/>
    </row>
    <row r="414" spans="1:10" ht="33" customHeight="1">
      <c r="A414" s="22" t="s">
        <v>28</v>
      </c>
      <c r="B414" s="44" t="s">
        <v>349</v>
      </c>
      <c r="C414" s="17" t="s">
        <v>29</v>
      </c>
      <c r="D414" s="18">
        <f>D415</f>
        <v>222.6</v>
      </c>
      <c r="E414" s="18">
        <f>E415</f>
        <v>202.1</v>
      </c>
      <c r="F414" s="19"/>
      <c r="G414" s="20"/>
    </row>
    <row r="415" spans="1:10" ht="31.2">
      <c r="A415" s="22" t="s">
        <v>30</v>
      </c>
      <c r="B415" s="44" t="s">
        <v>349</v>
      </c>
      <c r="C415" s="17" t="s">
        <v>31</v>
      </c>
      <c r="D415" s="18">
        <f>'[1]Приложение 2'!G770</f>
        <v>222.6</v>
      </c>
      <c r="E415" s="18">
        <v>202.1</v>
      </c>
      <c r="F415" s="19"/>
      <c r="G415" s="20"/>
    </row>
    <row r="416" spans="1:10" ht="31.2">
      <c r="A416" s="45" t="s">
        <v>350</v>
      </c>
      <c r="B416" s="44" t="s">
        <v>351</v>
      </c>
      <c r="C416" s="17"/>
      <c r="D416" s="18">
        <f>D417+D432+D424+D440+D428+D436</f>
        <v>16359.999999999998</v>
      </c>
      <c r="E416" s="18">
        <f>E417+E432+E424+E440+E428+E436</f>
        <v>16318.6</v>
      </c>
      <c r="F416" s="19"/>
      <c r="G416" s="20"/>
    </row>
    <row r="417" spans="1:7" ht="31.2">
      <c r="A417" s="45" t="s">
        <v>322</v>
      </c>
      <c r="B417" s="44" t="s">
        <v>352</v>
      </c>
      <c r="C417" s="17"/>
      <c r="D417" s="18">
        <f>D418+D421</f>
        <v>9977.4</v>
      </c>
      <c r="E417" s="18">
        <f>E418+E421</f>
        <v>9936.2999999999993</v>
      </c>
      <c r="F417" s="19"/>
      <c r="G417" s="20"/>
    </row>
    <row r="418" spans="1:7">
      <c r="A418" s="45" t="s">
        <v>96</v>
      </c>
      <c r="B418" s="44" t="s">
        <v>353</v>
      </c>
      <c r="C418" s="17"/>
      <c r="D418" s="18">
        <f t="shared" ref="D418:E419" si="70">D419</f>
        <v>9858.6</v>
      </c>
      <c r="E418" s="18">
        <f t="shared" si="70"/>
        <v>9817.5</v>
      </c>
      <c r="F418" s="19"/>
      <c r="G418" s="20"/>
    </row>
    <row r="419" spans="1:7" ht="31.2">
      <c r="A419" s="22" t="s">
        <v>14</v>
      </c>
      <c r="B419" s="44" t="s">
        <v>353</v>
      </c>
      <c r="C419" s="17" t="s">
        <v>15</v>
      </c>
      <c r="D419" s="18">
        <f t="shared" si="70"/>
        <v>9858.6</v>
      </c>
      <c r="E419" s="18">
        <f t="shared" si="70"/>
        <v>9817.5</v>
      </c>
      <c r="F419" s="19"/>
      <c r="G419" s="20"/>
    </row>
    <row r="420" spans="1:7">
      <c r="A420" s="22" t="s">
        <v>16</v>
      </c>
      <c r="B420" s="44" t="s">
        <v>353</v>
      </c>
      <c r="C420" s="17" t="s">
        <v>17</v>
      </c>
      <c r="D420" s="18">
        <f>'[1]Приложение 2'!G729</f>
        <v>9858.6</v>
      </c>
      <c r="E420" s="18">
        <v>9817.5</v>
      </c>
      <c r="F420" s="19"/>
      <c r="G420" s="20"/>
    </row>
    <row r="421" spans="1:7" ht="31.2">
      <c r="A421" s="25" t="s">
        <v>89</v>
      </c>
      <c r="B421" s="44" t="s">
        <v>354</v>
      </c>
      <c r="C421" s="43"/>
      <c r="D421" s="18">
        <f>D422</f>
        <v>118.8</v>
      </c>
      <c r="E421" s="18">
        <f>E422</f>
        <v>118.8</v>
      </c>
      <c r="F421" s="19"/>
      <c r="G421" s="20"/>
    </row>
    <row r="422" spans="1:7" ht="31.2">
      <c r="A422" s="22" t="s">
        <v>14</v>
      </c>
      <c r="B422" s="44" t="s">
        <v>354</v>
      </c>
      <c r="C422" s="43" t="s">
        <v>15</v>
      </c>
      <c r="D422" s="18">
        <f>D423</f>
        <v>118.8</v>
      </c>
      <c r="E422" s="18">
        <f>E423</f>
        <v>118.8</v>
      </c>
      <c r="F422" s="19"/>
      <c r="G422" s="20"/>
    </row>
    <row r="423" spans="1:7">
      <c r="A423" s="22" t="s">
        <v>16</v>
      </c>
      <c r="B423" s="44" t="s">
        <v>354</v>
      </c>
      <c r="C423" s="43" t="s">
        <v>17</v>
      </c>
      <c r="D423" s="18">
        <f>'[1]Приложение 3'!F927</f>
        <v>118.8</v>
      </c>
      <c r="E423" s="18">
        <v>118.8</v>
      </c>
      <c r="F423" s="19"/>
      <c r="G423" s="20"/>
    </row>
    <row r="424" spans="1:7">
      <c r="A424" s="25" t="s">
        <v>355</v>
      </c>
      <c r="B424" s="43" t="s">
        <v>356</v>
      </c>
      <c r="C424" s="43"/>
      <c r="D424" s="18">
        <f t="shared" ref="D424:E426" si="71">D425</f>
        <v>265</v>
      </c>
      <c r="E424" s="18">
        <f t="shared" si="71"/>
        <v>264.8</v>
      </c>
      <c r="F424" s="19"/>
      <c r="G424" s="20"/>
    </row>
    <row r="425" spans="1:7">
      <c r="A425" s="25" t="s">
        <v>357</v>
      </c>
      <c r="B425" s="43" t="s">
        <v>358</v>
      </c>
      <c r="C425" s="43"/>
      <c r="D425" s="18">
        <f t="shared" si="71"/>
        <v>265</v>
      </c>
      <c r="E425" s="18">
        <f t="shared" si="71"/>
        <v>264.8</v>
      </c>
      <c r="F425" s="19"/>
      <c r="G425" s="20"/>
    </row>
    <row r="426" spans="1:7" ht="31.2">
      <c r="A426" s="25" t="s">
        <v>14</v>
      </c>
      <c r="B426" s="43" t="s">
        <v>358</v>
      </c>
      <c r="C426" s="43" t="s">
        <v>15</v>
      </c>
      <c r="D426" s="18">
        <f t="shared" si="71"/>
        <v>265</v>
      </c>
      <c r="E426" s="18">
        <f t="shared" si="71"/>
        <v>264.8</v>
      </c>
      <c r="F426" s="19"/>
      <c r="G426" s="20"/>
    </row>
    <row r="427" spans="1:7">
      <c r="A427" s="25" t="s">
        <v>16</v>
      </c>
      <c r="B427" s="43" t="s">
        <v>358</v>
      </c>
      <c r="C427" s="43" t="s">
        <v>17</v>
      </c>
      <c r="D427" s="18">
        <f>'[1]Приложение 3'!F931</f>
        <v>265</v>
      </c>
      <c r="E427" s="18">
        <v>264.8</v>
      </c>
      <c r="F427" s="19"/>
      <c r="G427" s="20"/>
    </row>
    <row r="428" spans="1:7" ht="58.2" customHeight="1">
      <c r="A428" s="25" t="s">
        <v>359</v>
      </c>
      <c r="B428" s="43" t="s">
        <v>360</v>
      </c>
      <c r="C428" s="43"/>
      <c r="D428" s="18">
        <f t="shared" ref="D428:E430" si="72">D429</f>
        <v>203</v>
      </c>
      <c r="E428" s="18">
        <f t="shared" si="72"/>
        <v>203</v>
      </c>
      <c r="F428" s="19"/>
      <c r="G428" s="20"/>
    </row>
    <row r="429" spans="1:7" ht="68.400000000000006" customHeight="1">
      <c r="A429" s="25" t="s">
        <v>361</v>
      </c>
      <c r="B429" s="43" t="s">
        <v>362</v>
      </c>
      <c r="C429" s="43"/>
      <c r="D429" s="18">
        <f t="shared" si="72"/>
        <v>203</v>
      </c>
      <c r="E429" s="18">
        <f t="shared" si="72"/>
        <v>203</v>
      </c>
      <c r="F429" s="19"/>
      <c r="G429" s="20"/>
    </row>
    <row r="430" spans="1:7" ht="31.2">
      <c r="A430" s="25" t="s">
        <v>14</v>
      </c>
      <c r="B430" s="43" t="s">
        <v>362</v>
      </c>
      <c r="C430" s="43" t="s">
        <v>15</v>
      </c>
      <c r="D430" s="18">
        <f t="shared" si="72"/>
        <v>203</v>
      </c>
      <c r="E430" s="18">
        <f t="shared" si="72"/>
        <v>203</v>
      </c>
      <c r="F430" s="19"/>
      <c r="G430" s="20"/>
    </row>
    <row r="431" spans="1:7">
      <c r="A431" s="25" t="s">
        <v>16</v>
      </c>
      <c r="B431" s="43" t="s">
        <v>362</v>
      </c>
      <c r="C431" s="43" t="s">
        <v>17</v>
      </c>
      <c r="D431" s="18">
        <f>'[1]Приложение 3'!F935</f>
        <v>203</v>
      </c>
      <c r="E431" s="18">
        <v>203</v>
      </c>
      <c r="F431" s="19"/>
      <c r="G431" s="20"/>
    </row>
    <row r="432" spans="1:7" ht="46.2" customHeight="1">
      <c r="A432" s="22" t="s">
        <v>331</v>
      </c>
      <c r="B432" s="17" t="s">
        <v>363</v>
      </c>
      <c r="C432" s="17"/>
      <c r="D432" s="18">
        <f t="shared" ref="D432:E434" si="73">D433</f>
        <v>17.3</v>
      </c>
      <c r="E432" s="18">
        <f t="shared" si="73"/>
        <v>17.2</v>
      </c>
      <c r="F432" s="19"/>
      <c r="G432" s="20"/>
    </row>
    <row r="433" spans="1:7" ht="25.2" customHeight="1">
      <c r="A433" s="25" t="s">
        <v>26</v>
      </c>
      <c r="B433" s="43" t="s">
        <v>364</v>
      </c>
      <c r="C433" s="43"/>
      <c r="D433" s="18">
        <f t="shared" si="73"/>
        <v>17.3</v>
      </c>
      <c r="E433" s="18">
        <f t="shared" si="73"/>
        <v>17.2</v>
      </c>
      <c r="F433" s="19"/>
      <c r="G433" s="20"/>
    </row>
    <row r="434" spans="1:7" ht="33.75" customHeight="1">
      <c r="A434" s="25" t="s">
        <v>14</v>
      </c>
      <c r="B434" s="43" t="s">
        <v>364</v>
      </c>
      <c r="C434" s="43" t="s">
        <v>15</v>
      </c>
      <c r="D434" s="18">
        <f t="shared" si="73"/>
        <v>17.3</v>
      </c>
      <c r="E434" s="18">
        <f t="shared" si="73"/>
        <v>17.2</v>
      </c>
      <c r="F434" s="19"/>
      <c r="G434" s="20"/>
    </row>
    <row r="435" spans="1:7" ht="24" customHeight="1">
      <c r="A435" s="25" t="s">
        <v>16</v>
      </c>
      <c r="B435" s="43" t="s">
        <v>364</v>
      </c>
      <c r="C435" s="43" t="s">
        <v>17</v>
      </c>
      <c r="D435" s="18">
        <f>'[1]Приложение 3'!F939</f>
        <v>17.3</v>
      </c>
      <c r="E435" s="18">
        <v>17.2</v>
      </c>
      <c r="F435" s="19"/>
      <c r="G435" s="20"/>
    </row>
    <row r="436" spans="1:7" ht="34.799999999999997" customHeight="1">
      <c r="A436" s="25" t="s">
        <v>365</v>
      </c>
      <c r="B436" s="43" t="s">
        <v>366</v>
      </c>
      <c r="C436" s="43"/>
      <c r="D436" s="18">
        <f t="shared" ref="D436:E438" si="74">D437</f>
        <v>192.1</v>
      </c>
      <c r="E436" s="18">
        <f t="shared" si="74"/>
        <v>192.1</v>
      </c>
      <c r="F436" s="19"/>
      <c r="G436" s="20"/>
    </row>
    <row r="437" spans="1:7" ht="24" customHeight="1">
      <c r="A437" s="25" t="s">
        <v>26</v>
      </c>
      <c r="B437" s="43" t="s">
        <v>367</v>
      </c>
      <c r="C437" s="43"/>
      <c r="D437" s="18">
        <f t="shared" si="74"/>
        <v>192.1</v>
      </c>
      <c r="E437" s="18">
        <f t="shared" si="74"/>
        <v>192.1</v>
      </c>
      <c r="F437" s="19"/>
      <c r="G437" s="20"/>
    </row>
    <row r="438" spans="1:7" ht="41.4" customHeight="1">
      <c r="A438" s="25" t="s">
        <v>14</v>
      </c>
      <c r="B438" s="43" t="s">
        <v>367</v>
      </c>
      <c r="C438" s="43" t="s">
        <v>15</v>
      </c>
      <c r="D438" s="18">
        <f t="shared" si="74"/>
        <v>192.1</v>
      </c>
      <c r="E438" s="18">
        <f t="shared" si="74"/>
        <v>192.1</v>
      </c>
      <c r="F438" s="19"/>
      <c r="G438" s="20"/>
    </row>
    <row r="439" spans="1:7" ht="24" customHeight="1">
      <c r="A439" s="25" t="s">
        <v>16</v>
      </c>
      <c r="B439" s="43" t="s">
        <v>367</v>
      </c>
      <c r="C439" s="43" t="s">
        <v>17</v>
      </c>
      <c r="D439" s="18">
        <f>'[1]Приложение 3'!F943</f>
        <v>192.1</v>
      </c>
      <c r="E439" s="18">
        <v>192.1</v>
      </c>
      <c r="F439" s="19"/>
      <c r="G439" s="20"/>
    </row>
    <row r="440" spans="1:7" ht="41.4" customHeight="1">
      <c r="A440" s="25" t="s">
        <v>368</v>
      </c>
      <c r="B440" s="43" t="s">
        <v>369</v>
      </c>
      <c r="C440" s="43"/>
      <c r="D440" s="18">
        <f>D441+D447+D444+D450</f>
        <v>5705.2</v>
      </c>
      <c r="E440" s="18">
        <f>E441+E447+E444+E450</f>
        <v>5705.2</v>
      </c>
      <c r="F440" s="19"/>
      <c r="G440" s="20"/>
    </row>
    <row r="441" spans="1:7" ht="33.75" customHeight="1">
      <c r="A441" s="25" t="s">
        <v>156</v>
      </c>
      <c r="B441" s="17" t="s">
        <v>370</v>
      </c>
      <c r="C441" s="17"/>
      <c r="D441" s="18">
        <f t="shared" ref="D441:E442" si="75">D442</f>
        <v>4927.1000000000004</v>
      </c>
      <c r="E441" s="18">
        <f t="shared" si="75"/>
        <v>4927.1000000000004</v>
      </c>
      <c r="F441" s="19"/>
      <c r="G441" s="20"/>
    </row>
    <row r="442" spans="1:7" ht="31.2">
      <c r="A442" s="22" t="s">
        <v>14</v>
      </c>
      <c r="B442" s="17" t="s">
        <v>370</v>
      </c>
      <c r="C442" s="17" t="s">
        <v>15</v>
      </c>
      <c r="D442" s="18">
        <f t="shared" si="75"/>
        <v>4927.1000000000004</v>
      </c>
      <c r="E442" s="18">
        <f t="shared" si="75"/>
        <v>4927.1000000000004</v>
      </c>
      <c r="F442" s="19"/>
      <c r="G442" s="20"/>
    </row>
    <row r="443" spans="1:7">
      <c r="A443" s="22" t="s">
        <v>16</v>
      </c>
      <c r="B443" s="17" t="s">
        <v>370</v>
      </c>
      <c r="C443" s="17" t="s">
        <v>17</v>
      </c>
      <c r="D443" s="18">
        <f>'[1]Приложение 2'!G752</f>
        <v>4927.1000000000004</v>
      </c>
      <c r="E443" s="18">
        <v>4927.1000000000004</v>
      </c>
      <c r="F443" s="19"/>
      <c r="G443" s="20"/>
    </row>
    <row r="444" spans="1:7" ht="46.8">
      <c r="A444" s="22" t="s">
        <v>318</v>
      </c>
      <c r="B444" s="17" t="s">
        <v>371</v>
      </c>
      <c r="C444" s="17"/>
      <c r="D444" s="18">
        <f>D445</f>
        <v>378.7</v>
      </c>
      <c r="E444" s="18">
        <f>E445</f>
        <v>378.7</v>
      </c>
      <c r="F444" s="19"/>
      <c r="G444" s="20"/>
    </row>
    <row r="445" spans="1:7" ht="31.2">
      <c r="A445" s="22" t="s">
        <v>14</v>
      </c>
      <c r="B445" s="17" t="s">
        <v>371</v>
      </c>
      <c r="C445" s="17" t="s">
        <v>15</v>
      </c>
      <c r="D445" s="18">
        <f>D446</f>
        <v>378.7</v>
      </c>
      <c r="E445" s="18">
        <f>E446</f>
        <v>378.7</v>
      </c>
      <c r="F445" s="19"/>
      <c r="G445" s="20"/>
    </row>
    <row r="446" spans="1:7">
      <c r="A446" s="22" t="s">
        <v>16</v>
      </c>
      <c r="B446" s="17" t="s">
        <v>371</v>
      </c>
      <c r="C446" s="17" t="s">
        <v>17</v>
      </c>
      <c r="D446" s="18">
        <f>'[1]Приложение 3'!F950</f>
        <v>378.7</v>
      </c>
      <c r="E446" s="18">
        <v>378.7</v>
      </c>
      <c r="F446" s="19"/>
      <c r="G446" s="20"/>
    </row>
    <row r="447" spans="1:7" ht="33.75" customHeight="1">
      <c r="A447" s="48" t="s">
        <v>160</v>
      </c>
      <c r="B447" s="17" t="s">
        <v>372</v>
      </c>
      <c r="C447" s="17"/>
      <c r="D447" s="18">
        <f t="shared" ref="D447:E448" si="76">D448</f>
        <v>370.9</v>
      </c>
      <c r="E447" s="18">
        <f t="shared" si="76"/>
        <v>370.9</v>
      </c>
      <c r="F447" s="19"/>
      <c r="G447" s="20"/>
    </row>
    <row r="448" spans="1:7" ht="31.2">
      <c r="A448" s="22" t="s">
        <v>14</v>
      </c>
      <c r="B448" s="17" t="s">
        <v>372</v>
      </c>
      <c r="C448" s="17" t="s">
        <v>15</v>
      </c>
      <c r="D448" s="18">
        <f t="shared" si="76"/>
        <v>370.9</v>
      </c>
      <c r="E448" s="18">
        <f t="shared" si="76"/>
        <v>370.9</v>
      </c>
      <c r="F448" s="19"/>
      <c r="G448" s="20"/>
    </row>
    <row r="449" spans="1:10">
      <c r="A449" s="22" t="s">
        <v>16</v>
      </c>
      <c r="B449" s="17" t="s">
        <v>372</v>
      </c>
      <c r="C449" s="17" t="s">
        <v>17</v>
      </c>
      <c r="D449" s="18">
        <f>'[1]Приложение 2'!G758</f>
        <v>370.9</v>
      </c>
      <c r="E449" s="18">
        <v>370.9</v>
      </c>
      <c r="F449" s="19"/>
      <c r="G449" s="20"/>
    </row>
    <row r="450" spans="1:10" ht="62.4">
      <c r="A450" s="22" t="s">
        <v>162</v>
      </c>
      <c r="B450" s="17" t="s">
        <v>373</v>
      </c>
      <c r="C450" s="17"/>
      <c r="D450" s="18">
        <f>D451</f>
        <v>28.5</v>
      </c>
      <c r="E450" s="18">
        <f>E451</f>
        <v>28.5</v>
      </c>
      <c r="F450" s="19"/>
      <c r="G450" s="20"/>
    </row>
    <row r="451" spans="1:10" ht="31.2">
      <c r="A451" s="22" t="s">
        <v>14</v>
      </c>
      <c r="B451" s="17" t="s">
        <v>373</v>
      </c>
      <c r="C451" s="17" t="s">
        <v>15</v>
      </c>
      <c r="D451" s="18">
        <f>D452</f>
        <v>28.5</v>
      </c>
      <c r="E451" s="18">
        <f>E452</f>
        <v>28.5</v>
      </c>
      <c r="F451" s="19"/>
      <c r="G451" s="20"/>
    </row>
    <row r="452" spans="1:10">
      <c r="A452" s="22" t="s">
        <v>16</v>
      </c>
      <c r="B452" s="17" t="s">
        <v>373</v>
      </c>
      <c r="C452" s="17" t="s">
        <v>17</v>
      </c>
      <c r="D452" s="18">
        <f>'[1]Приложение 3'!F956</f>
        <v>28.5</v>
      </c>
      <c r="E452" s="18">
        <v>28.5</v>
      </c>
      <c r="F452" s="19"/>
      <c r="G452" s="20"/>
    </row>
    <row r="453" spans="1:10" s="41" customFormat="1" ht="31.2">
      <c r="A453" s="13" t="s">
        <v>374</v>
      </c>
      <c r="B453" s="6" t="s">
        <v>375</v>
      </c>
      <c r="C453" s="6"/>
      <c r="D453" s="14">
        <f t="shared" ref="D453:E457" si="77">D454</f>
        <v>650</v>
      </c>
      <c r="E453" s="14">
        <f t="shared" si="77"/>
        <v>646.20000000000005</v>
      </c>
      <c r="F453" s="15"/>
      <c r="G453" s="23"/>
      <c r="H453" s="5"/>
      <c r="I453" s="5"/>
      <c r="J453" s="5"/>
    </row>
    <row r="454" spans="1:10" s="41" customFormat="1" ht="31.2">
      <c r="A454" s="49" t="s">
        <v>376</v>
      </c>
      <c r="B454" s="17" t="s">
        <v>377</v>
      </c>
      <c r="C454" s="17"/>
      <c r="D454" s="18">
        <f t="shared" si="77"/>
        <v>650</v>
      </c>
      <c r="E454" s="18">
        <f t="shared" si="77"/>
        <v>646.20000000000005</v>
      </c>
      <c r="F454" s="15"/>
      <c r="G454" s="23"/>
      <c r="H454" s="5"/>
      <c r="I454" s="5"/>
      <c r="J454" s="5"/>
    </row>
    <row r="455" spans="1:10" s="41" customFormat="1" ht="31.2">
      <c r="A455" s="16" t="s">
        <v>378</v>
      </c>
      <c r="B455" s="17" t="s">
        <v>379</v>
      </c>
      <c r="C455" s="17"/>
      <c r="D455" s="18">
        <f t="shared" si="77"/>
        <v>650</v>
      </c>
      <c r="E455" s="18">
        <f t="shared" si="77"/>
        <v>646.20000000000005</v>
      </c>
      <c r="F455" s="15"/>
      <c r="G455" s="23"/>
      <c r="H455" s="5"/>
      <c r="I455" s="5"/>
      <c r="J455" s="5"/>
    </row>
    <row r="456" spans="1:10" s="41" customFormat="1">
      <c r="A456" s="16" t="s">
        <v>26</v>
      </c>
      <c r="B456" s="17" t="s">
        <v>380</v>
      </c>
      <c r="C456" s="17"/>
      <c r="D456" s="18">
        <f t="shared" si="77"/>
        <v>650</v>
      </c>
      <c r="E456" s="18">
        <f t="shared" si="77"/>
        <v>646.20000000000005</v>
      </c>
      <c r="F456" s="15"/>
      <c r="G456" s="23"/>
      <c r="H456" s="5"/>
      <c r="I456" s="5"/>
      <c r="J456" s="5"/>
    </row>
    <row r="457" spans="1:10" s="41" customFormat="1" ht="31.2">
      <c r="A457" s="22" t="s">
        <v>28</v>
      </c>
      <c r="B457" s="17" t="s">
        <v>380</v>
      </c>
      <c r="C457" s="17" t="s">
        <v>29</v>
      </c>
      <c r="D457" s="18">
        <f t="shared" si="77"/>
        <v>650</v>
      </c>
      <c r="E457" s="18">
        <f t="shared" si="77"/>
        <v>646.20000000000005</v>
      </c>
      <c r="F457" s="15"/>
      <c r="G457" s="23"/>
      <c r="H457" s="5"/>
      <c r="I457" s="5"/>
      <c r="J457" s="5"/>
    </row>
    <row r="458" spans="1:10" s="41" customFormat="1" ht="31.2">
      <c r="A458" s="22" t="s">
        <v>30</v>
      </c>
      <c r="B458" s="17" t="s">
        <v>380</v>
      </c>
      <c r="C458" s="17" t="s">
        <v>31</v>
      </c>
      <c r="D458" s="18">
        <f>'[1]Приложение 3'!F217</f>
        <v>650</v>
      </c>
      <c r="E458" s="18">
        <v>646.20000000000005</v>
      </c>
      <c r="F458" s="15"/>
      <c r="G458" s="23"/>
      <c r="H458" s="5"/>
      <c r="I458" s="5"/>
      <c r="J458" s="5"/>
    </row>
    <row r="459" spans="1:10" s="41" customFormat="1" ht="31.2">
      <c r="A459" s="13" t="s">
        <v>381</v>
      </c>
      <c r="B459" s="6" t="s">
        <v>382</v>
      </c>
      <c r="C459" s="6"/>
      <c r="D459" s="14">
        <f t="shared" ref="D459:E460" si="78">D460</f>
        <v>29076.550999999996</v>
      </c>
      <c r="E459" s="14">
        <f t="shared" si="78"/>
        <v>29075.8</v>
      </c>
      <c r="F459" s="15"/>
      <c r="G459" s="23"/>
      <c r="H459" s="5"/>
      <c r="I459" s="5"/>
      <c r="J459" s="5"/>
    </row>
    <row r="460" spans="1:10" ht="31.2">
      <c r="A460" s="25" t="s">
        <v>383</v>
      </c>
      <c r="B460" s="43" t="s">
        <v>384</v>
      </c>
      <c r="C460" s="43"/>
      <c r="D460" s="18">
        <f t="shared" si="78"/>
        <v>29076.550999999996</v>
      </c>
      <c r="E460" s="18">
        <f t="shared" si="78"/>
        <v>29075.8</v>
      </c>
      <c r="F460" s="19"/>
      <c r="G460" s="20"/>
    </row>
    <row r="461" spans="1:10" ht="51.45" customHeight="1">
      <c r="A461" s="25" t="s">
        <v>385</v>
      </c>
      <c r="B461" s="43" t="s">
        <v>386</v>
      </c>
      <c r="C461" s="43"/>
      <c r="D461" s="18">
        <f>D462+D475</f>
        <v>29076.550999999996</v>
      </c>
      <c r="E461" s="18">
        <f>E462+E475</f>
        <v>29075.8</v>
      </c>
      <c r="F461" s="25"/>
      <c r="G461" s="20"/>
    </row>
    <row r="462" spans="1:10" ht="46.8">
      <c r="A462" s="25" t="s">
        <v>387</v>
      </c>
      <c r="B462" s="43" t="s">
        <v>388</v>
      </c>
      <c r="C462" s="43"/>
      <c r="D462" s="18">
        <f>D463+D466+D469+D472</f>
        <v>27041.217999999997</v>
      </c>
      <c r="E462" s="18">
        <f>E463+E466+E469+E472</f>
        <v>27040.5</v>
      </c>
      <c r="F462" s="19"/>
      <c r="G462" s="20"/>
    </row>
    <row r="463" spans="1:10" ht="46.8">
      <c r="A463" s="25" t="s">
        <v>389</v>
      </c>
      <c r="B463" s="43" t="s">
        <v>390</v>
      </c>
      <c r="C463" s="43"/>
      <c r="D463" s="18">
        <f t="shared" ref="D463:E464" si="79">D464</f>
        <v>12384.9</v>
      </c>
      <c r="E463" s="18">
        <f t="shared" si="79"/>
        <v>12384.3</v>
      </c>
      <c r="F463" s="19"/>
      <c r="G463" s="20"/>
    </row>
    <row r="464" spans="1:10">
      <c r="A464" s="25" t="s">
        <v>314</v>
      </c>
      <c r="B464" s="43" t="s">
        <v>390</v>
      </c>
      <c r="C464" s="43" t="s">
        <v>315</v>
      </c>
      <c r="D464" s="18">
        <f t="shared" si="79"/>
        <v>12384.9</v>
      </c>
      <c r="E464" s="18">
        <f t="shared" si="79"/>
        <v>12384.3</v>
      </c>
      <c r="F464" s="19"/>
      <c r="G464" s="20"/>
    </row>
    <row r="465" spans="1:7">
      <c r="A465" s="25" t="s">
        <v>316</v>
      </c>
      <c r="B465" s="43" t="s">
        <v>390</v>
      </c>
      <c r="C465" s="43" t="s">
        <v>317</v>
      </c>
      <c r="D465" s="18">
        <f>'[1]Приложение 3'!F273</f>
        <v>12384.9</v>
      </c>
      <c r="E465" s="18">
        <v>12384.3</v>
      </c>
      <c r="F465" s="19"/>
      <c r="G465" s="20"/>
    </row>
    <row r="466" spans="1:7" ht="46.8">
      <c r="A466" s="25" t="s">
        <v>391</v>
      </c>
      <c r="B466" s="43" t="s">
        <v>392</v>
      </c>
      <c r="C466" s="43"/>
      <c r="D466" s="18">
        <f t="shared" ref="D466:E467" si="80">D467</f>
        <v>2244.4180000000001</v>
      </c>
      <c r="E466" s="18">
        <f t="shared" si="80"/>
        <v>2244.3000000000002</v>
      </c>
      <c r="F466" s="19"/>
      <c r="G466" s="20"/>
    </row>
    <row r="467" spans="1:7">
      <c r="A467" s="25" t="s">
        <v>314</v>
      </c>
      <c r="B467" s="43" t="s">
        <v>392</v>
      </c>
      <c r="C467" s="43" t="s">
        <v>315</v>
      </c>
      <c r="D467" s="18">
        <f t="shared" si="80"/>
        <v>2244.4180000000001</v>
      </c>
      <c r="E467" s="18">
        <f t="shared" si="80"/>
        <v>2244.3000000000002</v>
      </c>
      <c r="F467" s="19"/>
      <c r="G467" s="20"/>
    </row>
    <row r="468" spans="1:7">
      <c r="A468" s="25" t="s">
        <v>316</v>
      </c>
      <c r="B468" s="43" t="s">
        <v>392</v>
      </c>
      <c r="C468" s="43" t="s">
        <v>317</v>
      </c>
      <c r="D468" s="18">
        <f>'[1]Приложение 3'!F276</f>
        <v>2244.4180000000001</v>
      </c>
      <c r="E468" s="18">
        <v>2244.3000000000002</v>
      </c>
      <c r="F468" s="19"/>
      <c r="G468" s="20"/>
    </row>
    <row r="469" spans="1:7" ht="46.8">
      <c r="A469" s="25" t="s">
        <v>393</v>
      </c>
      <c r="B469" s="43" t="s">
        <v>394</v>
      </c>
      <c r="C469" s="43"/>
      <c r="D469" s="18">
        <f t="shared" ref="D469:E470" si="81">D470</f>
        <v>7463.3649999999998</v>
      </c>
      <c r="E469" s="18">
        <f t="shared" si="81"/>
        <v>7463.4</v>
      </c>
      <c r="F469" s="19"/>
      <c r="G469" s="20"/>
    </row>
    <row r="470" spans="1:7">
      <c r="A470" s="25" t="s">
        <v>314</v>
      </c>
      <c r="B470" s="43" t="s">
        <v>394</v>
      </c>
      <c r="C470" s="43" t="s">
        <v>315</v>
      </c>
      <c r="D470" s="18">
        <f t="shared" si="81"/>
        <v>7463.3649999999998</v>
      </c>
      <c r="E470" s="18">
        <f t="shared" si="81"/>
        <v>7463.4</v>
      </c>
      <c r="F470" s="19"/>
      <c r="G470" s="20"/>
    </row>
    <row r="471" spans="1:7">
      <c r="A471" s="25" t="s">
        <v>316</v>
      </c>
      <c r="B471" s="43" t="s">
        <v>394</v>
      </c>
      <c r="C471" s="43" t="s">
        <v>317</v>
      </c>
      <c r="D471" s="18">
        <f>'[1]Приложение 3'!F279</f>
        <v>7463.3649999999998</v>
      </c>
      <c r="E471" s="18">
        <v>7463.4</v>
      </c>
      <c r="F471" s="19"/>
      <c r="G471" s="20"/>
    </row>
    <row r="472" spans="1:7" ht="46.8">
      <c r="A472" s="25" t="s">
        <v>395</v>
      </c>
      <c r="B472" s="43" t="s">
        <v>396</v>
      </c>
      <c r="C472" s="43"/>
      <c r="D472" s="18">
        <f t="shared" ref="D472:E473" si="82">D473</f>
        <v>4948.5349999999999</v>
      </c>
      <c r="E472" s="18">
        <f t="shared" si="82"/>
        <v>4948.5</v>
      </c>
      <c r="F472" s="19"/>
      <c r="G472" s="20"/>
    </row>
    <row r="473" spans="1:7">
      <c r="A473" s="25" t="s">
        <v>314</v>
      </c>
      <c r="B473" s="43" t="s">
        <v>396</v>
      </c>
      <c r="C473" s="43" t="s">
        <v>315</v>
      </c>
      <c r="D473" s="18">
        <f t="shared" si="82"/>
        <v>4948.5349999999999</v>
      </c>
      <c r="E473" s="18">
        <f t="shared" si="82"/>
        <v>4948.5</v>
      </c>
      <c r="F473" s="19"/>
      <c r="G473" s="20"/>
    </row>
    <row r="474" spans="1:7">
      <c r="A474" s="25" t="s">
        <v>316</v>
      </c>
      <c r="B474" s="43" t="s">
        <v>396</v>
      </c>
      <c r="C474" s="43" t="s">
        <v>317</v>
      </c>
      <c r="D474" s="18">
        <f>'[1]Приложение 3'!F282</f>
        <v>4948.5349999999999</v>
      </c>
      <c r="E474" s="18">
        <v>4948.5</v>
      </c>
      <c r="F474" s="19"/>
      <c r="G474" s="20"/>
    </row>
    <row r="475" spans="1:7" ht="46.8">
      <c r="A475" s="25" t="s">
        <v>397</v>
      </c>
      <c r="B475" s="43" t="s">
        <v>398</v>
      </c>
      <c r="C475" s="43"/>
      <c r="D475" s="18">
        <f>D476+D479+D482+D485+D488</f>
        <v>2035.3330000000001</v>
      </c>
      <c r="E475" s="18">
        <f>E476+E479+E482+E485+E488</f>
        <v>2035.3</v>
      </c>
      <c r="F475" s="19"/>
      <c r="G475" s="20"/>
    </row>
    <row r="476" spans="1:7" ht="62.4">
      <c r="A476" s="25" t="s">
        <v>399</v>
      </c>
      <c r="B476" s="43" t="s">
        <v>400</v>
      </c>
      <c r="C476" s="43"/>
      <c r="D476" s="18">
        <f t="shared" ref="D476:E477" si="83">D477</f>
        <v>170.97</v>
      </c>
      <c r="E476" s="18">
        <f t="shared" si="83"/>
        <v>171</v>
      </c>
      <c r="F476" s="19"/>
      <c r="G476" s="20"/>
    </row>
    <row r="477" spans="1:7">
      <c r="A477" s="25" t="s">
        <v>314</v>
      </c>
      <c r="B477" s="43" t="s">
        <v>400</v>
      </c>
      <c r="C477" s="43" t="s">
        <v>315</v>
      </c>
      <c r="D477" s="18">
        <f t="shared" si="83"/>
        <v>170.97</v>
      </c>
      <c r="E477" s="18">
        <f t="shared" si="83"/>
        <v>171</v>
      </c>
      <c r="F477" s="19"/>
      <c r="G477" s="20"/>
    </row>
    <row r="478" spans="1:7">
      <c r="A478" s="25" t="s">
        <v>316</v>
      </c>
      <c r="B478" s="43" t="s">
        <v>400</v>
      </c>
      <c r="C478" s="43" t="s">
        <v>317</v>
      </c>
      <c r="D478" s="18">
        <f>'[1]Приложение 3'!F286</f>
        <v>170.97</v>
      </c>
      <c r="E478" s="18">
        <v>171</v>
      </c>
      <c r="F478" s="19"/>
      <c r="G478" s="20"/>
    </row>
    <row r="479" spans="1:7" ht="46.8">
      <c r="A479" s="25" t="s">
        <v>401</v>
      </c>
      <c r="B479" s="43" t="s">
        <v>402</v>
      </c>
      <c r="C479" s="43"/>
      <c r="D479" s="18">
        <f t="shared" ref="D479:E480" si="84">D480</f>
        <v>168.935</v>
      </c>
      <c r="E479" s="18">
        <f t="shared" si="84"/>
        <v>168.9</v>
      </c>
      <c r="F479" s="19"/>
      <c r="G479" s="20"/>
    </row>
    <row r="480" spans="1:7">
      <c r="A480" s="25" t="s">
        <v>314</v>
      </c>
      <c r="B480" s="43" t="s">
        <v>402</v>
      </c>
      <c r="C480" s="43" t="s">
        <v>315</v>
      </c>
      <c r="D480" s="18">
        <f t="shared" si="84"/>
        <v>168.935</v>
      </c>
      <c r="E480" s="18">
        <f t="shared" si="84"/>
        <v>168.9</v>
      </c>
      <c r="F480" s="19"/>
      <c r="G480" s="20"/>
    </row>
    <row r="481" spans="1:7">
      <c r="A481" s="25" t="s">
        <v>316</v>
      </c>
      <c r="B481" s="43" t="s">
        <v>402</v>
      </c>
      <c r="C481" s="43" t="s">
        <v>317</v>
      </c>
      <c r="D481" s="18">
        <f>'[1]Приложение 3'!F289</f>
        <v>168.935</v>
      </c>
      <c r="E481" s="18">
        <v>168.9</v>
      </c>
      <c r="F481" s="19"/>
      <c r="G481" s="20"/>
    </row>
    <row r="482" spans="1:7" ht="46.8">
      <c r="A482" s="25" t="s">
        <v>403</v>
      </c>
      <c r="B482" s="43" t="s">
        <v>404</v>
      </c>
      <c r="C482" s="43"/>
      <c r="D482" s="18">
        <f t="shared" ref="D482:E483" si="85">D483</f>
        <v>561.75800000000004</v>
      </c>
      <c r="E482" s="18">
        <f t="shared" si="85"/>
        <v>561.70000000000005</v>
      </c>
      <c r="F482" s="19"/>
      <c r="G482" s="20"/>
    </row>
    <row r="483" spans="1:7">
      <c r="A483" s="25" t="s">
        <v>314</v>
      </c>
      <c r="B483" s="43" t="s">
        <v>404</v>
      </c>
      <c r="C483" s="43" t="s">
        <v>315</v>
      </c>
      <c r="D483" s="18">
        <f t="shared" si="85"/>
        <v>561.75800000000004</v>
      </c>
      <c r="E483" s="18">
        <f t="shared" si="85"/>
        <v>561.70000000000005</v>
      </c>
      <c r="F483" s="19"/>
      <c r="G483" s="20"/>
    </row>
    <row r="484" spans="1:7">
      <c r="A484" s="25" t="s">
        <v>316</v>
      </c>
      <c r="B484" s="43" t="s">
        <v>404</v>
      </c>
      <c r="C484" s="43" t="s">
        <v>317</v>
      </c>
      <c r="D484" s="18">
        <f>'[1]Приложение 3'!F292</f>
        <v>561.75800000000004</v>
      </c>
      <c r="E484" s="18">
        <v>561.70000000000005</v>
      </c>
      <c r="F484" s="19"/>
      <c r="G484" s="20"/>
    </row>
    <row r="485" spans="1:7" ht="46.8">
      <c r="A485" s="25" t="s">
        <v>405</v>
      </c>
      <c r="B485" s="43" t="s">
        <v>406</v>
      </c>
      <c r="C485" s="43"/>
      <c r="D485" s="18">
        <f t="shared" ref="D485:E486" si="86">D486</f>
        <v>372.47</v>
      </c>
      <c r="E485" s="18">
        <f t="shared" si="86"/>
        <v>372.5</v>
      </c>
      <c r="F485" s="19"/>
      <c r="G485" s="20"/>
    </row>
    <row r="486" spans="1:7">
      <c r="A486" s="25" t="s">
        <v>314</v>
      </c>
      <c r="B486" s="43" t="s">
        <v>406</v>
      </c>
      <c r="C486" s="43" t="s">
        <v>315</v>
      </c>
      <c r="D486" s="18">
        <f t="shared" si="86"/>
        <v>372.47</v>
      </c>
      <c r="E486" s="18">
        <f t="shared" si="86"/>
        <v>372.5</v>
      </c>
      <c r="F486" s="19"/>
      <c r="G486" s="20"/>
    </row>
    <row r="487" spans="1:7">
      <c r="A487" s="25" t="s">
        <v>316</v>
      </c>
      <c r="B487" s="43" t="s">
        <v>406</v>
      </c>
      <c r="C487" s="43" t="s">
        <v>317</v>
      </c>
      <c r="D487" s="18">
        <f>'[1]Приложение 3'!F295</f>
        <v>372.47</v>
      </c>
      <c r="E487" s="18">
        <v>372.5</v>
      </c>
      <c r="F487" s="19"/>
      <c r="G487" s="20"/>
    </row>
    <row r="488" spans="1:7" ht="62.4">
      <c r="A488" s="25" t="s">
        <v>407</v>
      </c>
      <c r="B488" s="43" t="s">
        <v>408</v>
      </c>
      <c r="C488" s="43"/>
      <c r="D488" s="18">
        <f>D489</f>
        <v>761.2</v>
      </c>
      <c r="E488" s="18">
        <f>E489</f>
        <v>761.2</v>
      </c>
      <c r="F488" s="19"/>
      <c r="G488" s="20"/>
    </row>
    <row r="489" spans="1:7">
      <c r="A489" s="25" t="s">
        <v>314</v>
      </c>
      <c r="B489" s="43" t="s">
        <v>408</v>
      </c>
      <c r="C489" s="43" t="s">
        <v>315</v>
      </c>
      <c r="D489" s="18">
        <f>D490</f>
        <v>761.2</v>
      </c>
      <c r="E489" s="18">
        <f>E490</f>
        <v>761.2</v>
      </c>
      <c r="F489" s="19"/>
      <c r="G489" s="20"/>
    </row>
    <row r="490" spans="1:7">
      <c r="A490" s="25" t="s">
        <v>316</v>
      </c>
      <c r="B490" s="43" t="s">
        <v>408</v>
      </c>
      <c r="C490" s="43" t="s">
        <v>317</v>
      </c>
      <c r="D490" s="18">
        <f>'[1]Приложение 3'!F298</f>
        <v>761.2</v>
      </c>
      <c r="E490" s="18">
        <v>761.2</v>
      </c>
      <c r="F490" s="19"/>
      <c r="G490" s="20"/>
    </row>
    <row r="491" spans="1:7" s="21" customFormat="1" ht="58.95" customHeight="1">
      <c r="A491" s="50" t="s">
        <v>409</v>
      </c>
      <c r="B491" s="6" t="s">
        <v>410</v>
      </c>
      <c r="C491" s="6"/>
      <c r="D491" s="14">
        <f>D492</f>
        <v>43623.9</v>
      </c>
      <c r="E491" s="14">
        <f>E492</f>
        <v>43624</v>
      </c>
      <c r="F491" s="15"/>
      <c r="G491" s="20"/>
    </row>
    <row r="492" spans="1:7" s="21" customFormat="1" ht="31.2">
      <c r="A492" s="22" t="s">
        <v>411</v>
      </c>
      <c r="B492" s="51" t="s">
        <v>412</v>
      </c>
      <c r="C492" s="52"/>
      <c r="D492" s="18">
        <f>D504+D493</f>
        <v>43623.9</v>
      </c>
      <c r="E492" s="18">
        <f>E504+E493</f>
        <v>43624</v>
      </c>
      <c r="F492" s="19"/>
      <c r="G492" s="20"/>
    </row>
    <row r="493" spans="1:7" s="21" customFormat="1" ht="31.2">
      <c r="A493" s="22" t="s">
        <v>413</v>
      </c>
      <c r="B493" s="53" t="s">
        <v>414</v>
      </c>
      <c r="C493" s="54"/>
      <c r="D493" s="18">
        <f>D494+D499</f>
        <v>19534.099999999999</v>
      </c>
      <c r="E493" s="18">
        <f>E494+E499</f>
        <v>19534.099999999999</v>
      </c>
      <c r="F493" s="19"/>
      <c r="G493" s="20"/>
    </row>
    <row r="494" spans="1:7" s="21" customFormat="1" ht="31.2">
      <c r="A494" s="22" t="s">
        <v>415</v>
      </c>
      <c r="B494" s="55" t="s">
        <v>416</v>
      </c>
      <c r="C494" s="56"/>
      <c r="D494" s="18">
        <f>D497+D495</f>
        <v>18166.599999999999</v>
      </c>
      <c r="E494" s="18">
        <f>E497+E495</f>
        <v>18166.599999999999</v>
      </c>
      <c r="F494" s="19"/>
      <c r="G494" s="20"/>
    </row>
    <row r="495" spans="1:7" s="21" customFormat="1" ht="46.8">
      <c r="A495" s="57" t="s">
        <v>73</v>
      </c>
      <c r="B495" s="55" t="s">
        <v>416</v>
      </c>
      <c r="C495" s="56">
        <v>100</v>
      </c>
      <c r="D495" s="18">
        <f>D496</f>
        <v>4280.5999999999995</v>
      </c>
      <c r="E495" s="18">
        <f>E496</f>
        <v>4280.6000000000004</v>
      </c>
      <c r="F495" s="19"/>
      <c r="G495" s="20"/>
    </row>
    <row r="496" spans="1:7" s="21" customFormat="1">
      <c r="A496" s="57" t="s">
        <v>75</v>
      </c>
      <c r="B496" s="55" t="s">
        <v>416</v>
      </c>
      <c r="C496" s="56">
        <v>110</v>
      </c>
      <c r="D496" s="18">
        <f>'[1]Приложение 3'!F985+'[1]Приложение 3'!F183+'[1]Приложение 3'!F440+'[1]Приложение 3'!F223</f>
        <v>4280.5999999999995</v>
      </c>
      <c r="E496" s="18">
        <v>4280.6000000000004</v>
      </c>
      <c r="F496" s="19"/>
      <c r="G496" s="20"/>
    </row>
    <row r="497" spans="1:7" s="21" customFormat="1" ht="31.2">
      <c r="A497" s="22" t="s">
        <v>86</v>
      </c>
      <c r="B497" s="55" t="s">
        <v>416</v>
      </c>
      <c r="C497" s="56">
        <v>600</v>
      </c>
      <c r="D497" s="18">
        <f>D498</f>
        <v>13886</v>
      </c>
      <c r="E497" s="18">
        <f>E498</f>
        <v>13886</v>
      </c>
      <c r="F497" s="19"/>
      <c r="G497" s="20"/>
    </row>
    <row r="498" spans="1:7" s="21" customFormat="1">
      <c r="A498" s="22" t="s">
        <v>16</v>
      </c>
      <c r="B498" s="55" t="s">
        <v>416</v>
      </c>
      <c r="C498" s="56">
        <v>620</v>
      </c>
      <c r="D498" s="18">
        <f>'[1]Приложение 3'!F518+'[1]Приложение 3'!F770+'[1]Приложение 3'!F836+'[1]Приложение 3'!F898+'[1]Приложение 3'!F1176+'[1]Приложение 3'!F1101+'[1]Приложение 3'!F326</f>
        <v>13886</v>
      </c>
      <c r="E498" s="18">
        <v>13886</v>
      </c>
      <c r="F498" s="19"/>
      <c r="G498" s="20"/>
    </row>
    <row r="499" spans="1:7" s="21" customFormat="1" ht="31.2">
      <c r="A499" s="22" t="s">
        <v>417</v>
      </c>
      <c r="B499" s="55" t="s">
        <v>418</v>
      </c>
      <c r="C499" s="56"/>
      <c r="D499" s="18">
        <f>D502+D500</f>
        <v>1367.5000000000002</v>
      </c>
      <c r="E499" s="18">
        <f>E502+E500</f>
        <v>1367.5</v>
      </c>
      <c r="F499" s="19"/>
      <c r="G499" s="20"/>
    </row>
    <row r="500" spans="1:7" s="21" customFormat="1" ht="46.8">
      <c r="A500" s="57" t="s">
        <v>73</v>
      </c>
      <c r="B500" s="55" t="s">
        <v>418</v>
      </c>
      <c r="C500" s="56">
        <v>100</v>
      </c>
      <c r="D500" s="18">
        <f>D501</f>
        <v>322.2</v>
      </c>
      <c r="E500" s="18">
        <f>E501</f>
        <v>322.2</v>
      </c>
      <c r="F500" s="19"/>
      <c r="G500" s="20"/>
    </row>
    <row r="501" spans="1:7" s="21" customFormat="1">
      <c r="A501" s="57" t="s">
        <v>75</v>
      </c>
      <c r="B501" s="55" t="s">
        <v>418</v>
      </c>
      <c r="C501" s="56">
        <v>110</v>
      </c>
      <c r="D501" s="18">
        <f>'[1]Приложение 3'!F988+'[1]Приложение 3'!F186+'[1]Приложение 3'!F443+'[1]Приложение 3'!F226</f>
        <v>322.2</v>
      </c>
      <c r="E501" s="18">
        <v>322.2</v>
      </c>
      <c r="F501" s="19"/>
      <c r="G501" s="20"/>
    </row>
    <row r="502" spans="1:7" s="21" customFormat="1" ht="31.2">
      <c r="A502" s="22" t="s">
        <v>86</v>
      </c>
      <c r="B502" s="55" t="s">
        <v>418</v>
      </c>
      <c r="C502" s="56">
        <v>600</v>
      </c>
      <c r="D502" s="18">
        <f>D503</f>
        <v>1045.3000000000002</v>
      </c>
      <c r="E502" s="18">
        <f>E503</f>
        <v>1045.3</v>
      </c>
      <c r="F502" s="19"/>
      <c r="G502" s="20"/>
    </row>
    <row r="503" spans="1:7" s="21" customFormat="1">
      <c r="A503" s="22" t="s">
        <v>16</v>
      </c>
      <c r="B503" s="55" t="s">
        <v>418</v>
      </c>
      <c r="C503" s="56">
        <v>620</v>
      </c>
      <c r="D503" s="18">
        <f>'[1]Приложение 3'!F521+'[1]Приложение 3'!F773+'[1]Приложение 3'!F839+'[1]Приложение 3'!F901+'[1]Приложение 3'!F1179+'[1]Приложение 3'!F1104+'[1]Приложение 3'!F329</f>
        <v>1045.3000000000002</v>
      </c>
      <c r="E503" s="18">
        <v>1045.3</v>
      </c>
      <c r="F503" s="19"/>
      <c r="G503" s="20"/>
    </row>
    <row r="504" spans="1:7" s="21" customFormat="1" ht="31.2">
      <c r="A504" s="58" t="s">
        <v>419</v>
      </c>
      <c r="B504" s="17" t="s">
        <v>420</v>
      </c>
      <c r="C504" s="17"/>
      <c r="D504" s="18">
        <f>D505+D508</f>
        <v>24089.800000000003</v>
      </c>
      <c r="E504" s="18">
        <f>E505+E508</f>
        <v>24089.9</v>
      </c>
      <c r="F504" s="19"/>
      <c r="G504" s="20"/>
    </row>
    <row r="505" spans="1:7" s="21" customFormat="1" ht="31.2">
      <c r="A505" s="58" t="s">
        <v>415</v>
      </c>
      <c r="B505" s="17" t="s">
        <v>421</v>
      </c>
      <c r="C505" s="17"/>
      <c r="D505" s="18">
        <f>D506</f>
        <v>22403.4</v>
      </c>
      <c r="E505" s="18">
        <f>E506</f>
        <v>22403.5</v>
      </c>
      <c r="F505" s="19"/>
      <c r="G505" s="20"/>
    </row>
    <row r="506" spans="1:7" s="21" customFormat="1" ht="31.2">
      <c r="A506" s="22" t="s">
        <v>14</v>
      </c>
      <c r="B506" s="17" t="s">
        <v>421</v>
      </c>
      <c r="C506" s="17" t="s">
        <v>15</v>
      </c>
      <c r="D506" s="18">
        <f>D507</f>
        <v>22403.4</v>
      </c>
      <c r="E506" s="18">
        <f>E507</f>
        <v>22403.5</v>
      </c>
      <c r="F506" s="19"/>
      <c r="G506" s="20"/>
    </row>
    <row r="507" spans="1:7" s="21" customFormat="1">
      <c r="A507" s="22" t="s">
        <v>16</v>
      </c>
      <c r="B507" s="17" t="s">
        <v>421</v>
      </c>
      <c r="C507" s="17" t="s">
        <v>17</v>
      </c>
      <c r="D507" s="18">
        <f>'[1]Приложение 3'!F777+'[1]Приложение 3'!F1108+'[1]Приложение 3'!F525</f>
        <v>22403.4</v>
      </c>
      <c r="E507" s="18">
        <v>22403.5</v>
      </c>
      <c r="F507" s="19"/>
      <c r="G507" s="20"/>
    </row>
    <row r="508" spans="1:7" s="21" customFormat="1" ht="31.2">
      <c r="A508" s="58" t="s">
        <v>417</v>
      </c>
      <c r="B508" s="17" t="s">
        <v>422</v>
      </c>
      <c r="C508" s="59"/>
      <c r="D508" s="18">
        <f>D509</f>
        <v>1686.3999999999999</v>
      </c>
      <c r="E508" s="18">
        <f>E509</f>
        <v>1686.4</v>
      </c>
      <c r="F508" s="19"/>
      <c r="G508" s="20"/>
    </row>
    <row r="509" spans="1:7" s="21" customFormat="1" ht="31.2">
      <c r="A509" s="22" t="s">
        <v>14</v>
      </c>
      <c r="B509" s="17" t="s">
        <v>422</v>
      </c>
      <c r="C509" s="17" t="s">
        <v>15</v>
      </c>
      <c r="D509" s="18">
        <f>D510</f>
        <v>1686.3999999999999</v>
      </c>
      <c r="E509" s="18">
        <f>E510</f>
        <v>1686.4</v>
      </c>
      <c r="F509" s="19"/>
      <c r="G509" s="20"/>
    </row>
    <row r="510" spans="1:7" s="21" customFormat="1">
      <c r="A510" s="22" t="s">
        <v>16</v>
      </c>
      <c r="B510" s="17" t="s">
        <v>422</v>
      </c>
      <c r="C510" s="17" t="s">
        <v>17</v>
      </c>
      <c r="D510" s="18">
        <f>'[1]Приложение 3'!F780+'[1]Приложение 3'!F1111+'[1]Приложение 3'!F528</f>
        <v>1686.3999999999999</v>
      </c>
      <c r="E510" s="18">
        <v>1686.4</v>
      </c>
      <c r="F510" s="19"/>
      <c r="G510" s="20"/>
    </row>
    <row r="511" spans="1:7" s="21" customFormat="1" ht="46.2" customHeight="1">
      <c r="A511" s="50" t="s">
        <v>423</v>
      </c>
      <c r="B511" s="6" t="s">
        <v>424</v>
      </c>
      <c r="C511" s="6"/>
      <c r="D511" s="14">
        <f>D512+D533</f>
        <v>256601.2</v>
      </c>
      <c r="E511" s="14">
        <f>E512+E533</f>
        <v>250252.7</v>
      </c>
      <c r="F511" s="15"/>
      <c r="G511" s="20"/>
    </row>
    <row r="512" spans="1:7" s="21" customFormat="1" ht="46.8">
      <c r="A512" s="22" t="s">
        <v>425</v>
      </c>
      <c r="B512" s="51" t="s">
        <v>426</v>
      </c>
      <c r="C512" s="59"/>
      <c r="D512" s="18">
        <f>D513+D526</f>
        <v>249419.2</v>
      </c>
      <c r="E512" s="18">
        <f>E513+E526</f>
        <v>243190.90000000002</v>
      </c>
      <c r="F512" s="19"/>
      <c r="G512" s="20"/>
    </row>
    <row r="513" spans="1:7" s="21" customFormat="1" ht="31.2">
      <c r="A513" s="22" t="s">
        <v>427</v>
      </c>
      <c r="B513" s="51" t="s">
        <v>428</v>
      </c>
      <c r="C513" s="59"/>
      <c r="D513" s="18">
        <f>D520+D514+D523+D517</f>
        <v>10995.7</v>
      </c>
      <c r="E513" s="18">
        <f>E520+E514+E523+E517</f>
        <v>8677.2000000000007</v>
      </c>
      <c r="F513" s="19"/>
      <c r="G513" s="20"/>
    </row>
    <row r="514" spans="1:7" s="21" customFormat="1" ht="46.8">
      <c r="A514" s="22" t="s">
        <v>429</v>
      </c>
      <c r="B514" s="51" t="s">
        <v>430</v>
      </c>
      <c r="C514" s="59"/>
      <c r="D514" s="18">
        <f>D515</f>
        <v>7595.5</v>
      </c>
      <c r="E514" s="18">
        <f>E515</f>
        <v>7630</v>
      </c>
      <c r="F514" s="19"/>
      <c r="G514" s="20"/>
    </row>
    <row r="515" spans="1:7" s="21" customFormat="1" ht="31.2">
      <c r="A515" s="22" t="s">
        <v>431</v>
      </c>
      <c r="B515" s="51" t="s">
        <v>430</v>
      </c>
      <c r="C515" s="59" t="s">
        <v>432</v>
      </c>
      <c r="D515" s="18">
        <f>D516</f>
        <v>7595.5</v>
      </c>
      <c r="E515" s="18">
        <f>E516</f>
        <v>7630</v>
      </c>
      <c r="F515" s="19"/>
      <c r="G515" s="20"/>
    </row>
    <row r="516" spans="1:7" s="21" customFormat="1">
      <c r="A516" s="22" t="s">
        <v>433</v>
      </c>
      <c r="B516" s="51" t="s">
        <v>430</v>
      </c>
      <c r="C516" s="59" t="s">
        <v>434</v>
      </c>
      <c r="D516" s="18">
        <f>'[1]Приложение 3'!F358</f>
        <v>7595.5</v>
      </c>
      <c r="E516" s="18">
        <v>7630</v>
      </c>
      <c r="F516" s="19"/>
      <c r="G516" s="20"/>
    </row>
    <row r="517" spans="1:7" s="21" customFormat="1" ht="62.4">
      <c r="A517" s="22" t="s">
        <v>435</v>
      </c>
      <c r="B517" s="51" t="s">
        <v>436</v>
      </c>
      <c r="C517" s="59"/>
      <c r="D517" s="18">
        <f>D518</f>
        <v>153.69999999999999</v>
      </c>
      <c r="E517" s="18">
        <f>E518</f>
        <v>153.5</v>
      </c>
      <c r="F517" s="19"/>
      <c r="G517" s="20"/>
    </row>
    <row r="518" spans="1:7" s="21" customFormat="1" ht="31.2">
      <c r="A518" s="22" t="s">
        <v>431</v>
      </c>
      <c r="B518" s="51" t="s">
        <v>436</v>
      </c>
      <c r="C518" s="59" t="s">
        <v>432</v>
      </c>
      <c r="D518" s="18">
        <f>D519</f>
        <v>153.69999999999999</v>
      </c>
      <c r="E518" s="18">
        <f>E519</f>
        <v>153.5</v>
      </c>
      <c r="F518" s="19"/>
      <c r="G518" s="20"/>
    </row>
    <row r="519" spans="1:7" s="21" customFormat="1">
      <c r="A519" s="22" t="s">
        <v>433</v>
      </c>
      <c r="B519" s="51" t="s">
        <v>436</v>
      </c>
      <c r="C519" s="59" t="s">
        <v>434</v>
      </c>
      <c r="D519" s="18">
        <f>'[1]Приложение 3'!F361</f>
        <v>153.69999999999999</v>
      </c>
      <c r="E519" s="18">
        <v>153.5</v>
      </c>
      <c r="F519" s="19"/>
      <c r="G519" s="20"/>
    </row>
    <row r="520" spans="1:7" s="21" customFormat="1" ht="62.4">
      <c r="A520" s="22" t="s">
        <v>437</v>
      </c>
      <c r="B520" s="51" t="s">
        <v>438</v>
      </c>
      <c r="C520" s="59"/>
      <c r="D520" s="18">
        <f t="shared" ref="D520:E521" si="87">D521</f>
        <v>1131.2</v>
      </c>
      <c r="E520" s="18">
        <f t="shared" si="87"/>
        <v>0</v>
      </c>
      <c r="F520" s="19"/>
      <c r="G520" s="20"/>
    </row>
    <row r="521" spans="1:7" s="21" customFormat="1" ht="31.2">
      <c r="A521" s="22" t="s">
        <v>431</v>
      </c>
      <c r="B521" s="51" t="s">
        <v>438</v>
      </c>
      <c r="C521" s="59" t="s">
        <v>432</v>
      </c>
      <c r="D521" s="18">
        <f t="shared" si="87"/>
        <v>1131.2</v>
      </c>
      <c r="E521" s="18">
        <f t="shared" si="87"/>
        <v>0</v>
      </c>
      <c r="F521" s="19"/>
      <c r="G521" s="20"/>
    </row>
    <row r="522" spans="1:7" s="21" customFormat="1">
      <c r="A522" s="22" t="s">
        <v>433</v>
      </c>
      <c r="B522" s="51" t="s">
        <v>438</v>
      </c>
      <c r="C522" s="59" t="s">
        <v>434</v>
      </c>
      <c r="D522" s="18">
        <f>'[1]Приложение 3'!F364</f>
        <v>1131.2</v>
      </c>
      <c r="E522" s="18">
        <v>0</v>
      </c>
      <c r="F522" s="19"/>
      <c r="G522" s="20"/>
    </row>
    <row r="523" spans="1:7" s="21" customFormat="1" ht="46.8">
      <c r="A523" s="22" t="s">
        <v>439</v>
      </c>
      <c r="B523" s="51" t="s">
        <v>440</v>
      </c>
      <c r="C523" s="59"/>
      <c r="D523" s="18">
        <f t="shared" ref="D523:E524" si="88">D524</f>
        <v>2115.3000000000002</v>
      </c>
      <c r="E523" s="18">
        <f t="shared" si="88"/>
        <v>893.7</v>
      </c>
      <c r="F523" s="19"/>
      <c r="G523" s="20"/>
    </row>
    <row r="524" spans="1:7" s="21" customFormat="1" ht="31.2">
      <c r="A524" s="22" t="s">
        <v>431</v>
      </c>
      <c r="B524" s="51" t="s">
        <v>440</v>
      </c>
      <c r="C524" s="59" t="s">
        <v>432</v>
      </c>
      <c r="D524" s="18">
        <f t="shared" si="88"/>
        <v>2115.3000000000002</v>
      </c>
      <c r="E524" s="18">
        <f t="shared" si="88"/>
        <v>893.7</v>
      </c>
      <c r="F524" s="19"/>
      <c r="G524" s="20"/>
    </row>
    <row r="525" spans="1:7" s="21" customFormat="1">
      <c r="A525" s="22" t="s">
        <v>433</v>
      </c>
      <c r="B525" s="51" t="s">
        <v>440</v>
      </c>
      <c r="C525" s="59" t="s">
        <v>434</v>
      </c>
      <c r="D525" s="18">
        <f>'[1]Приложение 3'!F367</f>
        <v>2115.3000000000002</v>
      </c>
      <c r="E525" s="18">
        <v>893.7</v>
      </c>
      <c r="F525" s="19"/>
      <c r="G525" s="20"/>
    </row>
    <row r="526" spans="1:7" s="21" customFormat="1" ht="31.2">
      <c r="A526" s="22" t="s">
        <v>441</v>
      </c>
      <c r="B526" s="51" t="s">
        <v>442</v>
      </c>
      <c r="C526" s="59"/>
      <c r="D526" s="18">
        <f>D527+D530</f>
        <v>238423.5</v>
      </c>
      <c r="E526" s="18">
        <f>E527+E530</f>
        <v>234513.7</v>
      </c>
      <c r="F526" s="19"/>
      <c r="G526" s="20"/>
    </row>
    <row r="527" spans="1:7" s="21" customFormat="1" ht="31.2">
      <c r="A527" s="22" t="s">
        <v>443</v>
      </c>
      <c r="B527" s="51" t="s">
        <v>444</v>
      </c>
      <c r="C527" s="59"/>
      <c r="D527" s="18">
        <f t="shared" ref="D527:E528" si="89">D528</f>
        <v>12910.3</v>
      </c>
      <c r="E527" s="18">
        <f t="shared" si="89"/>
        <v>0</v>
      </c>
      <c r="F527" s="19"/>
      <c r="G527" s="20"/>
    </row>
    <row r="528" spans="1:7" s="21" customFormat="1" ht="31.2">
      <c r="A528" s="22" t="s">
        <v>431</v>
      </c>
      <c r="B528" s="51" t="s">
        <v>444</v>
      </c>
      <c r="C528" s="59" t="s">
        <v>432</v>
      </c>
      <c r="D528" s="18">
        <f t="shared" si="89"/>
        <v>12910.3</v>
      </c>
      <c r="E528" s="18">
        <f t="shared" si="89"/>
        <v>0</v>
      </c>
      <c r="F528" s="19"/>
      <c r="G528" s="20"/>
    </row>
    <row r="529" spans="1:10" s="21" customFormat="1">
      <c r="A529" s="22" t="s">
        <v>433</v>
      </c>
      <c r="B529" s="51" t="s">
        <v>444</v>
      </c>
      <c r="C529" s="59" t="s">
        <v>434</v>
      </c>
      <c r="D529" s="18">
        <f>'[1]Приложение 3'!F371</f>
        <v>12910.3</v>
      </c>
      <c r="E529" s="18">
        <v>0</v>
      </c>
      <c r="F529" s="19"/>
      <c r="G529" s="20"/>
    </row>
    <row r="530" spans="1:10" s="21" customFormat="1" ht="31.2">
      <c r="A530" s="22" t="s">
        <v>443</v>
      </c>
      <c r="B530" s="51" t="s">
        <v>445</v>
      </c>
      <c r="C530" s="59"/>
      <c r="D530" s="18">
        <f t="shared" ref="D530:E531" si="90">D531</f>
        <v>225513.2</v>
      </c>
      <c r="E530" s="18">
        <f t="shared" si="90"/>
        <v>234513.7</v>
      </c>
      <c r="F530" s="19"/>
      <c r="G530" s="20"/>
    </row>
    <row r="531" spans="1:10" s="21" customFormat="1" ht="31.2">
      <c r="A531" s="22" t="s">
        <v>431</v>
      </c>
      <c r="B531" s="51" t="s">
        <v>445</v>
      </c>
      <c r="C531" s="59" t="s">
        <v>432</v>
      </c>
      <c r="D531" s="18">
        <f t="shared" si="90"/>
        <v>225513.2</v>
      </c>
      <c r="E531" s="18">
        <f t="shared" si="90"/>
        <v>234513.7</v>
      </c>
      <c r="F531" s="19"/>
      <c r="G531" s="20"/>
    </row>
    <row r="532" spans="1:10" s="21" customFormat="1">
      <c r="A532" s="22" t="s">
        <v>433</v>
      </c>
      <c r="B532" s="51" t="s">
        <v>445</v>
      </c>
      <c r="C532" s="59" t="s">
        <v>434</v>
      </c>
      <c r="D532" s="18">
        <f>'[1]Приложение 3'!F374</f>
        <v>225513.2</v>
      </c>
      <c r="E532" s="63">
        <v>234513.7</v>
      </c>
      <c r="F532" s="19"/>
      <c r="G532" s="20"/>
    </row>
    <row r="533" spans="1:10" s="21" customFormat="1" ht="31.2">
      <c r="A533" s="25" t="s">
        <v>446</v>
      </c>
      <c r="B533" s="17" t="s">
        <v>447</v>
      </c>
      <c r="C533" s="51"/>
      <c r="D533" s="18">
        <f t="shared" ref="D533:E536" si="91">D534</f>
        <v>7182</v>
      </c>
      <c r="E533" s="18">
        <f t="shared" si="91"/>
        <v>7061.8</v>
      </c>
      <c r="F533" s="19"/>
      <c r="G533" s="20"/>
    </row>
    <row r="534" spans="1:10" s="21" customFormat="1" ht="46.8">
      <c r="A534" s="25" t="s">
        <v>448</v>
      </c>
      <c r="B534" s="17" t="s">
        <v>449</v>
      </c>
      <c r="C534" s="51"/>
      <c r="D534" s="18">
        <f>D535+D538</f>
        <v>7182</v>
      </c>
      <c r="E534" s="18">
        <f>E535+E538</f>
        <v>7061.8</v>
      </c>
      <c r="F534" s="19"/>
      <c r="G534" s="20"/>
    </row>
    <row r="535" spans="1:10" s="21" customFormat="1">
      <c r="A535" s="25" t="s">
        <v>450</v>
      </c>
      <c r="B535" s="17" t="s">
        <v>451</v>
      </c>
      <c r="C535" s="51"/>
      <c r="D535" s="18">
        <f t="shared" si="91"/>
        <v>7102</v>
      </c>
      <c r="E535" s="18">
        <f t="shared" si="91"/>
        <v>6983.1</v>
      </c>
      <c r="F535" s="19"/>
      <c r="G535" s="20"/>
    </row>
    <row r="536" spans="1:10" s="21" customFormat="1">
      <c r="A536" s="25" t="s">
        <v>52</v>
      </c>
      <c r="B536" s="17" t="s">
        <v>451</v>
      </c>
      <c r="C536" s="51">
        <v>300</v>
      </c>
      <c r="D536" s="18">
        <f t="shared" si="91"/>
        <v>7102</v>
      </c>
      <c r="E536" s="18">
        <f t="shared" si="91"/>
        <v>6983.1</v>
      </c>
      <c r="F536" s="19"/>
      <c r="G536" s="20"/>
    </row>
    <row r="537" spans="1:10" s="21" customFormat="1" ht="31.2">
      <c r="A537" s="25" t="s">
        <v>452</v>
      </c>
      <c r="B537" s="17" t="s">
        <v>451</v>
      </c>
      <c r="C537" s="51">
        <v>320</v>
      </c>
      <c r="D537" s="18">
        <f>'[1]Приложение 3'!F1057</f>
        <v>7102</v>
      </c>
      <c r="E537" s="18">
        <v>6983.1</v>
      </c>
      <c r="F537" s="19"/>
      <c r="G537" s="20"/>
    </row>
    <row r="538" spans="1:10" s="21" customFormat="1" ht="31.2">
      <c r="A538" s="25" t="s">
        <v>453</v>
      </c>
      <c r="B538" s="17" t="s">
        <v>454</v>
      </c>
      <c r="C538" s="51"/>
      <c r="D538" s="18">
        <f>D539</f>
        <v>80</v>
      </c>
      <c r="E538" s="18">
        <f>E539</f>
        <v>78.7</v>
      </c>
      <c r="F538" s="19"/>
      <c r="G538" s="20"/>
    </row>
    <row r="539" spans="1:10" s="21" customFormat="1">
      <c r="A539" s="25" t="s">
        <v>52</v>
      </c>
      <c r="B539" s="17" t="s">
        <v>454</v>
      </c>
      <c r="C539" s="51">
        <v>300</v>
      </c>
      <c r="D539" s="18">
        <f>D540</f>
        <v>80</v>
      </c>
      <c r="E539" s="18">
        <f>E540</f>
        <v>78.7</v>
      </c>
      <c r="F539" s="19"/>
      <c r="G539" s="20"/>
    </row>
    <row r="540" spans="1:10" s="21" customFormat="1" ht="31.2">
      <c r="A540" s="25" t="s">
        <v>452</v>
      </c>
      <c r="B540" s="17" t="s">
        <v>454</v>
      </c>
      <c r="C540" s="51">
        <v>320</v>
      </c>
      <c r="D540" s="18">
        <f>'[1]Приложение 3'!F1060</f>
        <v>80</v>
      </c>
      <c r="E540" s="18">
        <v>78.7</v>
      </c>
      <c r="F540" s="19"/>
      <c r="G540" s="20"/>
    </row>
    <row r="541" spans="1:10" s="41" customFormat="1">
      <c r="A541" s="13" t="s">
        <v>455</v>
      </c>
      <c r="B541" s="60" t="s">
        <v>456</v>
      </c>
      <c r="C541" s="6"/>
      <c r="D541" s="14">
        <f>D542+D554</f>
        <v>167291.79999999996</v>
      </c>
      <c r="E541" s="14">
        <f>E542+E554</f>
        <v>160515.29999999999</v>
      </c>
      <c r="F541" s="15"/>
      <c r="G541" s="5"/>
    </row>
    <row r="542" spans="1:10" s="40" customFormat="1" ht="24" customHeight="1">
      <c r="A542" s="31" t="s">
        <v>457</v>
      </c>
      <c r="B542" s="51" t="s">
        <v>458</v>
      </c>
      <c r="C542" s="17"/>
      <c r="D542" s="18">
        <f>D543+D548+D551</f>
        <v>9214.4</v>
      </c>
      <c r="E542" s="18">
        <f>E543+E548+E551</f>
        <v>8899.4</v>
      </c>
      <c r="F542" s="19"/>
      <c r="G542" s="61"/>
      <c r="H542" s="4"/>
      <c r="I542" s="4"/>
      <c r="J542" s="4"/>
    </row>
    <row r="543" spans="1:10" s="40" customFormat="1">
      <c r="A543" s="28" t="s">
        <v>233</v>
      </c>
      <c r="B543" s="51" t="s">
        <v>459</v>
      </c>
      <c r="C543" s="17"/>
      <c r="D543" s="18">
        <f>D544+D546</f>
        <v>7826.1</v>
      </c>
      <c r="E543" s="18">
        <f>E544+E546</f>
        <v>7516.0999999999995</v>
      </c>
      <c r="F543" s="19"/>
      <c r="G543" s="61"/>
      <c r="H543" s="4"/>
      <c r="I543" s="4"/>
      <c r="J543" s="4"/>
    </row>
    <row r="544" spans="1:10" s="40" customFormat="1" ht="46.8">
      <c r="A544" s="28" t="s">
        <v>73</v>
      </c>
      <c r="B544" s="51" t="s">
        <v>459</v>
      </c>
      <c r="C544" s="17" t="s">
        <v>74</v>
      </c>
      <c r="D544" s="18">
        <f>D545</f>
        <v>6912.1</v>
      </c>
      <c r="E544" s="18">
        <f>E545</f>
        <v>6778.7</v>
      </c>
      <c r="F544" s="19"/>
      <c r="G544" s="61"/>
      <c r="H544" s="4"/>
      <c r="I544" s="4"/>
      <c r="J544" s="4"/>
    </row>
    <row r="545" spans="1:10" s="40" customFormat="1">
      <c r="A545" s="28" t="s">
        <v>235</v>
      </c>
      <c r="B545" s="51" t="s">
        <v>459</v>
      </c>
      <c r="C545" s="17" t="s">
        <v>236</v>
      </c>
      <c r="D545" s="18">
        <f>'[1]Приложение 2'!G17</f>
        <v>6912.1</v>
      </c>
      <c r="E545" s="18">
        <v>6778.7</v>
      </c>
      <c r="F545" s="19"/>
      <c r="G545" s="61"/>
      <c r="H545" s="4"/>
      <c r="I545" s="4"/>
      <c r="J545" s="4"/>
    </row>
    <row r="546" spans="1:10" s="40" customFormat="1" ht="31.2">
      <c r="A546" s="28" t="s">
        <v>28</v>
      </c>
      <c r="B546" s="51" t="s">
        <v>459</v>
      </c>
      <c r="C546" s="17" t="s">
        <v>29</v>
      </c>
      <c r="D546" s="18">
        <f>D547</f>
        <v>914</v>
      </c>
      <c r="E546" s="18">
        <f>E547</f>
        <v>737.4</v>
      </c>
      <c r="F546" s="19"/>
      <c r="G546" s="61"/>
      <c r="H546" s="4"/>
      <c r="I546" s="4"/>
      <c r="J546" s="4"/>
    </row>
    <row r="547" spans="1:10" s="40" customFormat="1" ht="34.5" customHeight="1">
      <c r="A547" s="28" t="s">
        <v>30</v>
      </c>
      <c r="B547" s="51" t="s">
        <v>459</v>
      </c>
      <c r="C547" s="17" t="s">
        <v>31</v>
      </c>
      <c r="D547" s="18">
        <f>'[1]Приложение 2'!G19</f>
        <v>914</v>
      </c>
      <c r="E547" s="18">
        <v>737.4</v>
      </c>
      <c r="F547" s="19"/>
      <c r="G547" s="61"/>
      <c r="H547" s="4"/>
      <c r="I547" s="4"/>
      <c r="J547" s="4"/>
    </row>
    <row r="548" spans="1:10" s="40" customFormat="1" ht="31.2">
      <c r="A548" s="58" t="s">
        <v>289</v>
      </c>
      <c r="B548" s="51" t="s">
        <v>460</v>
      </c>
      <c r="C548" s="17"/>
      <c r="D548" s="18">
        <f t="shared" ref="D548:E549" si="92">D549</f>
        <v>5</v>
      </c>
      <c r="E548" s="18">
        <f t="shared" si="92"/>
        <v>0</v>
      </c>
      <c r="F548" s="19"/>
      <c r="G548" s="61"/>
      <c r="H548" s="4"/>
      <c r="I548" s="4"/>
      <c r="J548" s="4"/>
    </row>
    <row r="549" spans="1:10" s="40" customFormat="1">
      <c r="A549" s="28" t="s">
        <v>41</v>
      </c>
      <c r="B549" s="51" t="s">
        <v>460</v>
      </c>
      <c r="C549" s="17" t="s">
        <v>42</v>
      </c>
      <c r="D549" s="18">
        <f t="shared" si="92"/>
        <v>5</v>
      </c>
      <c r="E549" s="18">
        <f t="shared" si="92"/>
        <v>0</v>
      </c>
      <c r="F549" s="19"/>
      <c r="G549" s="61"/>
      <c r="H549" s="4"/>
      <c r="I549" s="4"/>
      <c r="J549" s="4"/>
    </row>
    <row r="550" spans="1:10" s="40" customFormat="1">
      <c r="A550" s="28" t="s">
        <v>43</v>
      </c>
      <c r="B550" s="51" t="s">
        <v>460</v>
      </c>
      <c r="C550" s="17" t="s">
        <v>44</v>
      </c>
      <c r="D550" s="18">
        <f>'[1]Приложение 2'!G22</f>
        <v>5</v>
      </c>
      <c r="E550" s="18">
        <v>0</v>
      </c>
      <c r="F550" s="19"/>
      <c r="G550" s="61"/>
      <c r="H550" s="4"/>
      <c r="I550" s="4"/>
      <c r="J550" s="4"/>
    </row>
    <row r="551" spans="1:10" s="40" customFormat="1">
      <c r="A551" s="28" t="s">
        <v>461</v>
      </c>
      <c r="B551" s="51" t="s">
        <v>462</v>
      </c>
      <c r="C551" s="17"/>
      <c r="D551" s="18">
        <f t="shared" ref="D551:E552" si="93">D552</f>
        <v>1383.3</v>
      </c>
      <c r="E551" s="18">
        <f t="shared" si="93"/>
        <v>1383.3</v>
      </c>
      <c r="F551" s="19"/>
      <c r="G551" s="61"/>
      <c r="H551" s="4"/>
      <c r="I551" s="4"/>
      <c r="J551" s="4"/>
    </row>
    <row r="552" spans="1:10" s="40" customFormat="1" ht="46.8">
      <c r="A552" s="28" t="s">
        <v>73</v>
      </c>
      <c r="B552" s="51" t="s">
        <v>462</v>
      </c>
      <c r="C552" s="17" t="s">
        <v>74</v>
      </c>
      <c r="D552" s="18">
        <f t="shared" si="93"/>
        <v>1383.3</v>
      </c>
      <c r="E552" s="18">
        <f t="shared" si="93"/>
        <v>1383.3</v>
      </c>
      <c r="F552" s="19"/>
      <c r="G552" s="61"/>
      <c r="H552" s="4"/>
      <c r="I552" s="4"/>
      <c r="J552" s="4"/>
    </row>
    <row r="553" spans="1:10" s="40" customFormat="1">
      <c r="A553" s="28" t="s">
        <v>235</v>
      </c>
      <c r="B553" s="51" t="s">
        <v>462</v>
      </c>
      <c r="C553" s="17" t="s">
        <v>236</v>
      </c>
      <c r="D553" s="18">
        <f>'[1]Приложение 2'!G25</f>
        <v>1383.3</v>
      </c>
      <c r="E553" s="18">
        <v>1383.3</v>
      </c>
      <c r="F553" s="19"/>
      <c r="G553" s="61"/>
      <c r="H553" s="4"/>
      <c r="I553" s="4"/>
      <c r="J553" s="4"/>
    </row>
    <row r="554" spans="1:10" s="40" customFormat="1">
      <c r="A554" s="31" t="s">
        <v>463</v>
      </c>
      <c r="B554" s="51" t="s">
        <v>464</v>
      </c>
      <c r="C554" s="17"/>
      <c r="D554" s="18">
        <f>D555+D558</f>
        <v>158077.39999999997</v>
      </c>
      <c r="E554" s="18">
        <f>E555+E558</f>
        <v>151615.9</v>
      </c>
      <c r="F554" s="19"/>
      <c r="G554" s="61"/>
      <c r="H554" s="4"/>
      <c r="I554" s="4"/>
      <c r="J554" s="4"/>
    </row>
    <row r="555" spans="1:10" s="40" customFormat="1" ht="31.2">
      <c r="A555" s="28" t="s">
        <v>465</v>
      </c>
      <c r="B555" s="17" t="s">
        <v>466</v>
      </c>
      <c r="C555" s="17"/>
      <c r="D555" s="18">
        <f t="shared" ref="D555:E556" si="94">D556</f>
        <v>2755</v>
      </c>
      <c r="E555" s="18">
        <f t="shared" si="94"/>
        <v>2616.1999999999998</v>
      </c>
      <c r="F555" s="19"/>
      <c r="G555" s="61"/>
      <c r="H555" s="4"/>
      <c r="I555" s="4"/>
      <c r="J555" s="4"/>
    </row>
    <row r="556" spans="1:10" s="40" customFormat="1" ht="46.8">
      <c r="A556" s="28" t="s">
        <v>73</v>
      </c>
      <c r="B556" s="17" t="s">
        <v>466</v>
      </c>
      <c r="C556" s="17" t="s">
        <v>74</v>
      </c>
      <c r="D556" s="18">
        <f t="shared" si="94"/>
        <v>2755</v>
      </c>
      <c r="E556" s="18">
        <f t="shared" si="94"/>
        <v>2616.1999999999998</v>
      </c>
      <c r="F556" s="19"/>
      <c r="G556" s="61"/>
      <c r="H556" s="4"/>
      <c r="I556" s="4"/>
      <c r="J556" s="4"/>
    </row>
    <row r="557" spans="1:10" s="40" customFormat="1">
      <c r="A557" s="28" t="s">
        <v>235</v>
      </c>
      <c r="B557" s="17" t="s">
        <v>466</v>
      </c>
      <c r="C557" s="17" t="s">
        <v>236</v>
      </c>
      <c r="D557" s="18">
        <f>'[1]Приложение 3'!F15</f>
        <v>2755</v>
      </c>
      <c r="E557" s="18">
        <v>2616.1999999999998</v>
      </c>
      <c r="F557" s="19"/>
      <c r="G557" s="61"/>
      <c r="H557" s="4"/>
      <c r="I557" s="4"/>
      <c r="J557" s="4"/>
    </row>
    <row r="558" spans="1:10" s="40" customFormat="1">
      <c r="A558" s="28" t="s">
        <v>233</v>
      </c>
      <c r="B558" s="51" t="s">
        <v>467</v>
      </c>
      <c r="C558" s="17"/>
      <c r="D558" s="18">
        <f>D559+D561+D565+D563</f>
        <v>155322.39999999997</v>
      </c>
      <c r="E558" s="18">
        <f>E559+E561+E565+E563</f>
        <v>148999.69999999998</v>
      </c>
      <c r="F558" s="19"/>
      <c r="G558" s="61"/>
      <c r="H558" s="4"/>
      <c r="I558" s="4"/>
      <c r="J558" s="4"/>
    </row>
    <row r="559" spans="1:10" s="40" customFormat="1" ht="46.8">
      <c r="A559" s="28" t="s">
        <v>73</v>
      </c>
      <c r="B559" s="51" t="s">
        <v>467</v>
      </c>
      <c r="C559" s="17" t="s">
        <v>74</v>
      </c>
      <c r="D559" s="18">
        <f>D560</f>
        <v>146874.79999999999</v>
      </c>
      <c r="E559" s="18">
        <f>E560</f>
        <v>141896.1</v>
      </c>
      <c r="F559" s="19"/>
      <c r="G559" s="61"/>
      <c r="H559" s="4"/>
      <c r="I559" s="4"/>
      <c r="J559" s="4"/>
    </row>
    <row r="560" spans="1:10" s="40" customFormat="1">
      <c r="A560" s="28" t="s">
        <v>235</v>
      </c>
      <c r="B560" s="51" t="s">
        <v>467</v>
      </c>
      <c r="C560" s="17" t="s">
        <v>236</v>
      </c>
      <c r="D560" s="18">
        <f>'[1]Приложение 2'!G47+'[1]Приложение 2'!G202+'[1]Приложение 2'!G404+'[1]Приложение 2'!G151+'[1]Приложение 2'!G357+'[1]Приложение 2'!G628</f>
        <v>146874.79999999999</v>
      </c>
      <c r="E560" s="18">
        <v>141896.1</v>
      </c>
      <c r="F560" s="19"/>
      <c r="G560" s="61"/>
      <c r="H560" s="4"/>
      <c r="I560" s="4"/>
      <c r="J560" s="4"/>
    </row>
    <row r="561" spans="1:10" s="40" customFormat="1" ht="31.2">
      <c r="A561" s="28" t="s">
        <v>28</v>
      </c>
      <c r="B561" s="51" t="s">
        <v>467</v>
      </c>
      <c r="C561" s="17" t="s">
        <v>29</v>
      </c>
      <c r="D561" s="18">
        <f>D562</f>
        <v>8383.2999999999993</v>
      </c>
      <c r="E561" s="18">
        <f>E562</f>
        <v>7039.5</v>
      </c>
      <c r="F561" s="19"/>
      <c r="G561" s="61"/>
      <c r="H561" s="4"/>
      <c r="I561" s="4"/>
      <c r="J561" s="4"/>
    </row>
    <row r="562" spans="1:10" s="40" customFormat="1" ht="31.2">
      <c r="A562" s="28" t="s">
        <v>30</v>
      </c>
      <c r="B562" s="51" t="s">
        <v>467</v>
      </c>
      <c r="C562" s="17" t="s">
        <v>31</v>
      </c>
      <c r="D562" s="18">
        <f>'[1]Приложение 2'!G49+'[1]Приложение 2'!G204+'[1]Приложение 2'!G406</f>
        <v>8383.2999999999993</v>
      </c>
      <c r="E562" s="18">
        <v>7039.5</v>
      </c>
      <c r="F562" s="19"/>
      <c r="G562" s="61"/>
      <c r="H562" s="4"/>
      <c r="I562" s="4"/>
      <c r="J562" s="4"/>
    </row>
    <row r="563" spans="1:10" s="40" customFormat="1">
      <c r="A563" s="22" t="s">
        <v>52</v>
      </c>
      <c r="B563" s="51" t="s">
        <v>467</v>
      </c>
      <c r="C563" s="17" t="s">
        <v>53</v>
      </c>
      <c r="D563" s="18">
        <f>D564</f>
        <v>60.5</v>
      </c>
      <c r="E563" s="18">
        <f>E564</f>
        <v>60.3</v>
      </c>
      <c r="F563" s="19"/>
      <c r="G563" s="61"/>
      <c r="H563" s="4"/>
      <c r="I563" s="4"/>
      <c r="J563" s="4"/>
    </row>
    <row r="564" spans="1:10" s="40" customFormat="1" ht="31.2">
      <c r="A564" s="22" t="s">
        <v>452</v>
      </c>
      <c r="B564" s="51" t="s">
        <v>467</v>
      </c>
      <c r="C564" s="17" t="s">
        <v>468</v>
      </c>
      <c r="D564" s="18">
        <f>'[1]Приложение 3'!F44</f>
        <v>60.5</v>
      </c>
      <c r="E564" s="18">
        <v>60.3</v>
      </c>
      <c r="F564" s="19"/>
      <c r="G564" s="61"/>
      <c r="H564" s="4"/>
      <c r="I564" s="4"/>
      <c r="J564" s="4"/>
    </row>
    <row r="565" spans="1:10" s="40" customFormat="1">
      <c r="A565" s="22" t="s">
        <v>41</v>
      </c>
      <c r="B565" s="17" t="s">
        <v>467</v>
      </c>
      <c r="C565" s="17" t="s">
        <v>42</v>
      </c>
      <c r="D565" s="18">
        <f>D566</f>
        <v>3.8</v>
      </c>
      <c r="E565" s="18">
        <f>E566</f>
        <v>3.8</v>
      </c>
      <c r="F565" s="19"/>
      <c r="G565" s="61"/>
      <c r="H565" s="4"/>
      <c r="I565" s="4"/>
      <c r="J565" s="4"/>
    </row>
    <row r="566" spans="1:10" s="40" customFormat="1">
      <c r="A566" s="22" t="s">
        <v>43</v>
      </c>
      <c r="B566" s="17" t="s">
        <v>467</v>
      </c>
      <c r="C566" s="17" t="s">
        <v>44</v>
      </c>
      <c r="D566" s="18">
        <f>'[1]Приложение 3'!F94</f>
        <v>3.8</v>
      </c>
      <c r="E566" s="18">
        <v>3.8</v>
      </c>
      <c r="F566" s="19"/>
      <c r="G566" s="61"/>
      <c r="H566" s="4"/>
      <c r="I566" s="4"/>
      <c r="J566" s="4"/>
    </row>
    <row r="567" spans="1:10" s="41" customFormat="1">
      <c r="A567" s="35" t="s">
        <v>469</v>
      </c>
      <c r="B567" s="60" t="s">
        <v>470</v>
      </c>
      <c r="C567" s="6"/>
      <c r="D567" s="14">
        <f>D568</f>
        <v>216394.89999999997</v>
      </c>
      <c r="E567" s="14">
        <f>E568</f>
        <v>207100</v>
      </c>
      <c r="F567" s="15"/>
      <c r="G567" s="23"/>
      <c r="H567" s="5"/>
      <c r="I567" s="5"/>
      <c r="J567" s="5"/>
    </row>
    <row r="568" spans="1:10" s="40" customFormat="1">
      <c r="A568" s="28" t="s">
        <v>471</v>
      </c>
      <c r="B568" s="51" t="s">
        <v>472</v>
      </c>
      <c r="C568" s="17"/>
      <c r="D568" s="18">
        <f>D569+D580+D577</f>
        <v>216394.89999999997</v>
      </c>
      <c r="E568" s="18">
        <f>E569+E580+E577</f>
        <v>207100</v>
      </c>
      <c r="F568" s="19"/>
      <c r="G568" s="61"/>
      <c r="H568" s="4"/>
      <c r="I568" s="4"/>
      <c r="J568" s="4"/>
    </row>
    <row r="569" spans="1:10" s="40" customFormat="1">
      <c r="A569" s="28" t="s">
        <v>241</v>
      </c>
      <c r="B569" s="51" t="s">
        <v>473</v>
      </c>
      <c r="C569" s="17"/>
      <c r="D569" s="18">
        <f>D570+D572+D574</f>
        <v>215627.39999999997</v>
      </c>
      <c r="E569" s="18">
        <f>E570+E572+E574</f>
        <v>206351.1</v>
      </c>
      <c r="F569" s="19"/>
      <c r="G569" s="61"/>
      <c r="H569" s="4"/>
      <c r="I569" s="4"/>
      <c r="J569" s="4"/>
    </row>
    <row r="570" spans="1:10" s="40" customFormat="1" ht="46.8">
      <c r="A570" s="28" t="s">
        <v>73</v>
      </c>
      <c r="B570" s="51" t="s">
        <v>473</v>
      </c>
      <c r="C570" s="17" t="s">
        <v>74</v>
      </c>
      <c r="D570" s="18">
        <f>D571</f>
        <v>173463.8</v>
      </c>
      <c r="E570" s="18">
        <f>E571</f>
        <v>171245.1</v>
      </c>
      <c r="F570" s="19"/>
      <c r="G570" s="61"/>
      <c r="H570" s="4"/>
      <c r="I570" s="4"/>
      <c r="J570" s="4"/>
    </row>
    <row r="571" spans="1:10" s="40" customFormat="1">
      <c r="A571" s="28" t="s">
        <v>75</v>
      </c>
      <c r="B571" s="51" t="s">
        <v>473</v>
      </c>
      <c r="C571" s="17" t="s">
        <v>76</v>
      </c>
      <c r="D571" s="18">
        <f>'[1]Приложение 2'!G512+'[1]Приложение 2'!G334+'[1]Приложение 2'!G454+'[1]Приложение 2'!G362+'[1]Приложение 2'!G633+'[1]Приложение 3'!F962+'[1]Приложение 3'!F845+'[1]Приложение 2'!G1305</f>
        <v>173463.8</v>
      </c>
      <c r="E571" s="18">
        <v>171245.1</v>
      </c>
      <c r="F571" s="19"/>
      <c r="G571" s="61"/>
      <c r="H571" s="4"/>
      <c r="I571" s="4"/>
      <c r="J571" s="4"/>
    </row>
    <row r="572" spans="1:10" s="40" customFormat="1" ht="31.2">
      <c r="A572" s="28" t="s">
        <v>28</v>
      </c>
      <c r="B572" s="51" t="s">
        <v>473</v>
      </c>
      <c r="C572" s="17" t="s">
        <v>29</v>
      </c>
      <c r="D572" s="18">
        <f>D573</f>
        <v>41945.8</v>
      </c>
      <c r="E572" s="18">
        <f>E573</f>
        <v>34902.9</v>
      </c>
      <c r="F572" s="19"/>
      <c r="G572" s="61"/>
      <c r="H572" s="4"/>
      <c r="I572" s="4"/>
      <c r="J572" s="4"/>
    </row>
    <row r="573" spans="1:10" s="40" customFormat="1" ht="31.2">
      <c r="A573" s="28" t="s">
        <v>30</v>
      </c>
      <c r="B573" s="51" t="s">
        <v>473</v>
      </c>
      <c r="C573" s="17" t="s">
        <v>31</v>
      </c>
      <c r="D573" s="18">
        <f>'[1]Приложение 2'!G514+'[1]Приложение 2'!G336+'[1]Приложение 2'!G456+'[1]Приложение 3'!F847</f>
        <v>41945.8</v>
      </c>
      <c r="E573" s="18">
        <v>34902.9</v>
      </c>
      <c r="F573" s="19"/>
      <c r="G573" s="61"/>
      <c r="H573" s="4"/>
      <c r="I573" s="4"/>
      <c r="J573" s="4"/>
    </row>
    <row r="574" spans="1:10" s="40" customFormat="1">
      <c r="A574" s="28" t="s">
        <v>41</v>
      </c>
      <c r="B574" s="51" t="s">
        <v>473</v>
      </c>
      <c r="C574" s="17" t="s">
        <v>42</v>
      </c>
      <c r="D574" s="18">
        <f>D576+D575</f>
        <v>217.79999999999998</v>
      </c>
      <c r="E574" s="18">
        <f>E576+E575</f>
        <v>203.1</v>
      </c>
      <c r="F574" s="19"/>
      <c r="G574" s="61"/>
      <c r="H574" s="4"/>
      <c r="I574" s="4"/>
      <c r="J574" s="4"/>
    </row>
    <row r="575" spans="1:10" s="40" customFormat="1">
      <c r="A575" s="25" t="s">
        <v>474</v>
      </c>
      <c r="B575" s="51" t="s">
        <v>473</v>
      </c>
      <c r="C575" s="17" t="s">
        <v>475</v>
      </c>
      <c r="D575" s="18">
        <f>'[1]Приложение 3'!F128</f>
        <v>131.19999999999999</v>
      </c>
      <c r="E575" s="18">
        <v>128</v>
      </c>
      <c r="F575" s="19"/>
      <c r="G575" s="61"/>
      <c r="H575" s="4"/>
      <c r="I575" s="4"/>
      <c r="J575" s="4"/>
    </row>
    <row r="576" spans="1:10" s="40" customFormat="1">
      <c r="A576" s="28" t="s">
        <v>43</v>
      </c>
      <c r="B576" s="51" t="s">
        <v>473</v>
      </c>
      <c r="C576" s="17" t="s">
        <v>44</v>
      </c>
      <c r="D576" s="18">
        <f>'[1]Приложение 3'!F129+'[1]Приложение 3'!F849+'[1]Приложение 3'!F410</f>
        <v>86.6</v>
      </c>
      <c r="E576" s="18">
        <v>75.099999999999994</v>
      </c>
      <c r="F576" s="19"/>
      <c r="G576" s="61"/>
      <c r="H576" s="4"/>
      <c r="I576" s="4"/>
      <c r="J576" s="4"/>
    </row>
    <row r="577" spans="1:10" s="40" customFormat="1" ht="31.2">
      <c r="A577" s="22" t="s">
        <v>89</v>
      </c>
      <c r="B577" s="17" t="s">
        <v>476</v>
      </c>
      <c r="C577" s="17"/>
      <c r="D577" s="18">
        <f t="shared" ref="D577:E578" si="95">D578</f>
        <v>146.5</v>
      </c>
      <c r="E577" s="18">
        <f t="shared" si="95"/>
        <v>134.5</v>
      </c>
      <c r="F577" s="19"/>
      <c r="G577" s="61"/>
      <c r="H577" s="4"/>
      <c r="I577" s="4"/>
      <c r="J577" s="4"/>
    </row>
    <row r="578" spans="1:10" s="40" customFormat="1" ht="31.2">
      <c r="A578" s="22" t="s">
        <v>28</v>
      </c>
      <c r="B578" s="17" t="s">
        <v>476</v>
      </c>
      <c r="C578" s="17" t="s">
        <v>29</v>
      </c>
      <c r="D578" s="18">
        <f t="shared" si="95"/>
        <v>146.5</v>
      </c>
      <c r="E578" s="18">
        <f t="shared" si="95"/>
        <v>134.5</v>
      </c>
      <c r="F578" s="19"/>
      <c r="G578" s="61"/>
      <c r="H578" s="4"/>
      <c r="I578" s="4"/>
      <c r="J578" s="4"/>
    </row>
    <row r="579" spans="1:10" s="40" customFormat="1" ht="31.2">
      <c r="A579" s="22" t="s">
        <v>30</v>
      </c>
      <c r="B579" s="17" t="s">
        <v>476</v>
      </c>
      <c r="C579" s="17" t="s">
        <v>31</v>
      </c>
      <c r="D579" s="18">
        <f>'[1]Приложение 3'!F852+'[1]Приложение 3'!F132</f>
        <v>146.5</v>
      </c>
      <c r="E579" s="18">
        <v>134.5</v>
      </c>
      <c r="F579" s="19"/>
      <c r="G579" s="61"/>
      <c r="H579" s="4"/>
      <c r="I579" s="4"/>
      <c r="J579" s="4"/>
    </row>
    <row r="580" spans="1:10" s="40" customFormat="1" ht="31.2">
      <c r="A580" s="58" t="s">
        <v>243</v>
      </c>
      <c r="B580" s="51" t="s">
        <v>477</v>
      </c>
      <c r="C580" s="17"/>
      <c r="D580" s="18">
        <f t="shared" ref="D580:E581" si="96">D581</f>
        <v>621</v>
      </c>
      <c r="E580" s="18">
        <f t="shared" si="96"/>
        <v>614.4</v>
      </c>
      <c r="F580" s="19"/>
      <c r="G580" s="61"/>
      <c r="H580" s="4"/>
      <c r="I580" s="4"/>
      <c r="J580" s="4"/>
    </row>
    <row r="581" spans="1:10" s="40" customFormat="1">
      <c r="A581" s="28" t="s">
        <v>41</v>
      </c>
      <c r="B581" s="51" t="s">
        <v>477</v>
      </c>
      <c r="C581" s="17" t="s">
        <v>42</v>
      </c>
      <c r="D581" s="18">
        <f t="shared" si="96"/>
        <v>621</v>
      </c>
      <c r="E581" s="18">
        <f t="shared" si="96"/>
        <v>614.4</v>
      </c>
      <c r="F581" s="19"/>
      <c r="G581" s="61"/>
      <c r="H581" s="4"/>
      <c r="I581" s="4"/>
      <c r="J581" s="4"/>
    </row>
    <row r="582" spans="1:10" s="40" customFormat="1">
      <c r="A582" s="28" t="s">
        <v>43</v>
      </c>
      <c r="B582" s="51" t="s">
        <v>477</v>
      </c>
      <c r="C582" s="17" t="s">
        <v>44</v>
      </c>
      <c r="D582" s="18">
        <f>'[1]Приложение 2'!G517+'[1]Приложение 2'!G341+'[1]Приложение 2'!G465+'[1]Приложение 3'!F855</f>
        <v>621</v>
      </c>
      <c r="E582" s="18">
        <v>614.4</v>
      </c>
      <c r="F582" s="19"/>
      <c r="G582" s="61"/>
      <c r="H582" s="4"/>
      <c r="I582" s="4"/>
      <c r="J582" s="4"/>
    </row>
    <row r="583" spans="1:10" s="41" customFormat="1">
      <c r="A583" s="35" t="s">
        <v>478</v>
      </c>
      <c r="B583" s="60" t="s">
        <v>479</v>
      </c>
      <c r="C583" s="6"/>
      <c r="D583" s="14">
        <f>D584+D589+D597</f>
        <v>45762.200000000004</v>
      </c>
      <c r="E583" s="14">
        <f>E584+E589+E597</f>
        <v>29411.5</v>
      </c>
      <c r="F583" s="15"/>
      <c r="G583" s="23"/>
      <c r="H583" s="5"/>
      <c r="I583" s="5"/>
      <c r="J583" s="5"/>
    </row>
    <row r="584" spans="1:10" s="21" customFormat="1" ht="33" customHeight="1">
      <c r="A584" s="22" t="s">
        <v>480</v>
      </c>
      <c r="B584" s="17" t="s">
        <v>481</v>
      </c>
      <c r="C584" s="17"/>
      <c r="D584" s="18">
        <f t="shared" ref="D584:E585" si="97">D585</f>
        <v>2003.7</v>
      </c>
      <c r="E584" s="18">
        <f t="shared" si="97"/>
        <v>1958.7</v>
      </c>
      <c r="F584" s="19"/>
      <c r="G584" s="20"/>
    </row>
    <row r="585" spans="1:10" s="21" customFormat="1" ht="18.75" customHeight="1">
      <c r="A585" s="22" t="s">
        <v>482</v>
      </c>
      <c r="B585" s="17" t="s">
        <v>483</v>
      </c>
      <c r="C585" s="17"/>
      <c r="D585" s="18">
        <f t="shared" si="97"/>
        <v>2003.7</v>
      </c>
      <c r="E585" s="18">
        <f t="shared" si="97"/>
        <v>1958.7</v>
      </c>
      <c r="F585" s="19"/>
      <c r="G585" s="20"/>
    </row>
    <row r="586" spans="1:10" s="21" customFormat="1" ht="18.75" customHeight="1">
      <c r="A586" s="22" t="s">
        <v>41</v>
      </c>
      <c r="B586" s="17" t="s">
        <v>483</v>
      </c>
      <c r="C586" s="17" t="s">
        <v>42</v>
      </c>
      <c r="D586" s="18">
        <f>D587+D588</f>
        <v>2003.7</v>
      </c>
      <c r="E586" s="18">
        <f>E587+E588</f>
        <v>1958.7</v>
      </c>
      <c r="F586" s="19"/>
      <c r="G586" s="20"/>
    </row>
    <row r="587" spans="1:10" s="21" customFormat="1" ht="18.75" customHeight="1">
      <c r="A587" s="22" t="s">
        <v>474</v>
      </c>
      <c r="B587" s="17" t="s">
        <v>483</v>
      </c>
      <c r="C587" s="17" t="s">
        <v>475</v>
      </c>
      <c r="D587" s="18">
        <f>'[1]Приложение 2'!G470+'[1]Приложение 2'!G209+'[1]Приложение 2'!G274</f>
        <v>1858.7</v>
      </c>
      <c r="E587" s="18">
        <v>1813.7</v>
      </c>
      <c r="F587" s="19"/>
      <c r="G587" s="20"/>
    </row>
    <row r="588" spans="1:10" s="21" customFormat="1" ht="18.75" customHeight="1">
      <c r="A588" s="22" t="s">
        <v>43</v>
      </c>
      <c r="B588" s="17" t="s">
        <v>483</v>
      </c>
      <c r="C588" s="17" t="s">
        <v>44</v>
      </c>
      <c r="D588" s="18">
        <f>'[1]Приложение 3'!F141</f>
        <v>145</v>
      </c>
      <c r="E588" s="18">
        <v>145</v>
      </c>
      <c r="F588" s="19"/>
      <c r="G588" s="20"/>
    </row>
    <row r="589" spans="1:10" s="21" customFormat="1">
      <c r="A589" s="22" t="s">
        <v>484</v>
      </c>
      <c r="B589" s="17" t="s">
        <v>485</v>
      </c>
      <c r="C589" s="17"/>
      <c r="D589" s="18">
        <f>D590</f>
        <v>3915.6000000000004</v>
      </c>
      <c r="E589" s="18">
        <f>E590</f>
        <v>3915.6000000000004</v>
      </c>
      <c r="F589" s="19"/>
      <c r="G589" s="20"/>
    </row>
    <row r="590" spans="1:10" s="21" customFormat="1">
      <c r="A590" s="22" t="s">
        <v>486</v>
      </c>
      <c r="B590" s="17" t="s">
        <v>487</v>
      </c>
      <c r="C590" s="17"/>
      <c r="D590" s="18">
        <f>D593+D595+D591</f>
        <v>3915.6000000000004</v>
      </c>
      <c r="E590" s="18">
        <f>E593+E595+E591</f>
        <v>3915.6000000000004</v>
      </c>
      <c r="F590" s="19"/>
      <c r="G590" s="20"/>
    </row>
    <row r="591" spans="1:10" s="21" customFormat="1" ht="31.2">
      <c r="A591" s="22" t="s">
        <v>28</v>
      </c>
      <c r="B591" s="17" t="s">
        <v>487</v>
      </c>
      <c r="C591" s="43" t="s">
        <v>29</v>
      </c>
      <c r="D591" s="18">
        <f>D592</f>
        <v>46</v>
      </c>
      <c r="E591" s="18">
        <f>E592</f>
        <v>46</v>
      </c>
      <c r="F591" s="19"/>
      <c r="G591" s="20"/>
    </row>
    <row r="592" spans="1:10" s="21" customFormat="1" ht="31.2">
      <c r="A592" s="22" t="s">
        <v>30</v>
      </c>
      <c r="B592" s="17" t="s">
        <v>487</v>
      </c>
      <c r="C592" s="43" t="s">
        <v>31</v>
      </c>
      <c r="D592" s="18">
        <f>'[1]Приложение 3'!F860</f>
        <v>46</v>
      </c>
      <c r="E592" s="18">
        <v>46</v>
      </c>
      <c r="F592" s="19"/>
      <c r="G592" s="20"/>
    </row>
    <row r="593" spans="1:7" s="21" customFormat="1">
      <c r="A593" s="25" t="s">
        <v>52</v>
      </c>
      <c r="B593" s="43" t="s">
        <v>487</v>
      </c>
      <c r="C593" s="43" t="s">
        <v>53</v>
      </c>
      <c r="D593" s="18">
        <f>D594</f>
        <v>421.8</v>
      </c>
      <c r="E593" s="18">
        <f>E594</f>
        <v>421.8</v>
      </c>
      <c r="F593" s="19"/>
      <c r="G593" s="20"/>
    </row>
    <row r="594" spans="1:7" s="21" customFormat="1" ht="31.2">
      <c r="A594" s="25" t="s">
        <v>452</v>
      </c>
      <c r="B594" s="43" t="s">
        <v>487</v>
      </c>
      <c r="C594" s="43" t="s">
        <v>468</v>
      </c>
      <c r="D594" s="18">
        <f>'[1]Приложение 3'!F1004</f>
        <v>421.8</v>
      </c>
      <c r="E594" s="18">
        <v>421.8</v>
      </c>
      <c r="F594" s="19"/>
      <c r="G594" s="20"/>
    </row>
    <row r="595" spans="1:7" s="21" customFormat="1" ht="31.2">
      <c r="A595" s="22" t="s">
        <v>14</v>
      </c>
      <c r="B595" s="43" t="s">
        <v>487</v>
      </c>
      <c r="C595" s="17" t="s">
        <v>15</v>
      </c>
      <c r="D595" s="18">
        <f>D596</f>
        <v>3447.8</v>
      </c>
      <c r="E595" s="18">
        <f>E596</f>
        <v>3447.8</v>
      </c>
      <c r="F595" s="19"/>
      <c r="G595" s="20"/>
    </row>
    <row r="596" spans="1:7" s="21" customFormat="1">
      <c r="A596" s="22" t="s">
        <v>16</v>
      </c>
      <c r="B596" s="43" t="s">
        <v>487</v>
      </c>
      <c r="C596" s="17" t="s">
        <v>17</v>
      </c>
      <c r="D596" s="18">
        <f>'[1]Приложение 3'!F678+'[1]Приложение 3'!F450+'[1]Приложение 3'!F534</f>
        <v>3447.8</v>
      </c>
      <c r="E596" s="18">
        <v>3447.8</v>
      </c>
      <c r="F596" s="19"/>
      <c r="G596" s="20"/>
    </row>
    <row r="597" spans="1:7">
      <c r="A597" s="33" t="s">
        <v>488</v>
      </c>
      <c r="B597" s="17" t="s">
        <v>489</v>
      </c>
      <c r="C597" s="17"/>
      <c r="D597" s="18">
        <f>D601+D604+D607+D610+D613+D628+D598+D620+D631+D625+D634</f>
        <v>39842.9</v>
      </c>
      <c r="E597" s="18">
        <f>E601+E604+E607+E610+E613+E628+E598+E620+E631+E625+E634</f>
        <v>23537.200000000001</v>
      </c>
      <c r="F597" s="19"/>
      <c r="G597" s="20"/>
    </row>
    <row r="598" spans="1:7" ht="31.2">
      <c r="A598" s="22" t="s">
        <v>490</v>
      </c>
      <c r="B598" s="17" t="s">
        <v>491</v>
      </c>
      <c r="C598" s="26"/>
      <c r="D598" s="18">
        <f>D599</f>
        <v>61</v>
      </c>
      <c r="E598" s="18">
        <f>E599</f>
        <v>61</v>
      </c>
      <c r="F598" s="19"/>
      <c r="G598" s="20"/>
    </row>
    <row r="599" spans="1:7" ht="31.2">
      <c r="A599" s="16" t="s">
        <v>86</v>
      </c>
      <c r="B599" s="17" t="s">
        <v>491</v>
      </c>
      <c r="C599" s="17" t="s">
        <v>15</v>
      </c>
      <c r="D599" s="18">
        <f>D600</f>
        <v>61</v>
      </c>
      <c r="E599" s="18">
        <f>E600</f>
        <v>61</v>
      </c>
      <c r="F599" s="19"/>
      <c r="G599" s="20"/>
    </row>
    <row r="600" spans="1:7">
      <c r="A600" s="16" t="s">
        <v>16</v>
      </c>
      <c r="B600" s="17" t="s">
        <v>491</v>
      </c>
      <c r="C600" s="17" t="s">
        <v>17</v>
      </c>
      <c r="D600" s="18">
        <f>'[1]Приложение 3'!F454+'[1]Приложение 3'!F538</f>
        <v>61</v>
      </c>
      <c r="E600" s="18">
        <v>61</v>
      </c>
      <c r="F600" s="19"/>
      <c r="G600" s="20"/>
    </row>
    <row r="601" spans="1:7">
      <c r="A601" s="22" t="s">
        <v>492</v>
      </c>
      <c r="B601" s="51" t="s">
        <v>493</v>
      </c>
      <c r="C601" s="17"/>
      <c r="D601" s="18">
        <f t="shared" ref="D601:E602" si="98">D602</f>
        <v>484</v>
      </c>
      <c r="E601" s="18">
        <f t="shared" si="98"/>
        <v>484</v>
      </c>
      <c r="F601" s="19"/>
      <c r="G601" s="20"/>
    </row>
    <row r="602" spans="1:7">
      <c r="A602" s="16" t="s">
        <v>41</v>
      </c>
      <c r="B602" s="51" t="s">
        <v>493</v>
      </c>
      <c r="C602" s="17" t="s">
        <v>42</v>
      </c>
      <c r="D602" s="18">
        <f t="shared" si="98"/>
        <v>484</v>
      </c>
      <c r="E602" s="18">
        <f t="shared" si="98"/>
        <v>484</v>
      </c>
      <c r="F602" s="19"/>
      <c r="G602" s="20"/>
    </row>
    <row r="603" spans="1:7">
      <c r="A603" s="22" t="s">
        <v>43</v>
      </c>
      <c r="B603" s="51" t="s">
        <v>493</v>
      </c>
      <c r="C603" s="17" t="s">
        <v>44</v>
      </c>
      <c r="D603" s="18">
        <f>'[1]Приложение 2'!G36+'[1]Приложение 2'!G475</f>
        <v>484</v>
      </c>
      <c r="E603" s="18">
        <v>484</v>
      </c>
      <c r="F603" s="19"/>
      <c r="G603" s="20"/>
    </row>
    <row r="604" spans="1:7" s="21" customFormat="1" ht="32.25" customHeight="1">
      <c r="A604" s="16" t="s">
        <v>494</v>
      </c>
      <c r="B604" s="17" t="s">
        <v>495</v>
      </c>
      <c r="C604" s="17"/>
      <c r="D604" s="18">
        <f t="shared" ref="D604:E605" si="99">D605</f>
        <v>4247.8</v>
      </c>
      <c r="E604" s="18">
        <f t="shared" si="99"/>
        <v>4034</v>
      </c>
      <c r="F604" s="19"/>
      <c r="G604" s="20"/>
    </row>
    <row r="605" spans="1:7" s="21" customFormat="1" ht="31.2">
      <c r="A605" s="22" t="s">
        <v>14</v>
      </c>
      <c r="B605" s="17" t="s">
        <v>495</v>
      </c>
      <c r="C605" s="17" t="s">
        <v>15</v>
      </c>
      <c r="D605" s="18">
        <f t="shared" si="99"/>
        <v>4247.8</v>
      </c>
      <c r="E605" s="18">
        <f t="shared" si="99"/>
        <v>4034</v>
      </c>
      <c r="F605" s="19"/>
      <c r="G605" s="20"/>
    </row>
    <row r="606" spans="1:7" s="21" customFormat="1">
      <c r="A606" s="22" t="s">
        <v>16</v>
      </c>
      <c r="B606" s="17" t="s">
        <v>495</v>
      </c>
      <c r="C606" s="17" t="s">
        <v>17</v>
      </c>
      <c r="D606" s="18">
        <f>'[1]Приложение 2'!G378</f>
        <v>4247.8</v>
      </c>
      <c r="E606" s="18">
        <v>4034</v>
      </c>
      <c r="F606" s="19"/>
      <c r="G606" s="20"/>
    </row>
    <row r="607" spans="1:7" s="62" customFormat="1" ht="31.2">
      <c r="A607" s="22" t="s">
        <v>496</v>
      </c>
      <c r="B607" s="59" t="s">
        <v>497</v>
      </c>
      <c r="C607" s="17"/>
      <c r="D607" s="18">
        <f t="shared" ref="D607:E608" si="100">D608</f>
        <v>157.19999999999999</v>
      </c>
      <c r="E607" s="18">
        <f t="shared" si="100"/>
        <v>157.19999999999999</v>
      </c>
      <c r="F607" s="19"/>
      <c r="G607" s="20"/>
    </row>
    <row r="608" spans="1:7" s="62" customFormat="1" ht="31.2">
      <c r="A608" s="22" t="s">
        <v>28</v>
      </c>
      <c r="B608" s="59" t="s">
        <v>497</v>
      </c>
      <c r="C608" s="17" t="s">
        <v>29</v>
      </c>
      <c r="D608" s="18">
        <f t="shared" si="100"/>
        <v>157.19999999999999</v>
      </c>
      <c r="E608" s="18">
        <f t="shared" si="100"/>
        <v>157.19999999999999</v>
      </c>
      <c r="F608" s="19"/>
      <c r="G608" s="20"/>
    </row>
    <row r="609" spans="1:7" s="62" customFormat="1" ht="31.2">
      <c r="A609" s="22" t="s">
        <v>30</v>
      </c>
      <c r="B609" s="59" t="s">
        <v>497</v>
      </c>
      <c r="C609" s="17" t="s">
        <v>31</v>
      </c>
      <c r="D609" s="63">
        <f>'[1]Приложение 2'!G242</f>
        <v>157.19999999999999</v>
      </c>
      <c r="E609" s="63">
        <v>157.19999999999999</v>
      </c>
      <c r="F609" s="64"/>
      <c r="G609" s="20"/>
    </row>
    <row r="610" spans="1:7" ht="32.25" customHeight="1">
      <c r="A610" s="22" t="s">
        <v>498</v>
      </c>
      <c r="B610" s="51" t="s">
        <v>499</v>
      </c>
      <c r="C610" s="59"/>
      <c r="D610" s="63">
        <f t="shared" ref="D610:E611" si="101">D611</f>
        <v>1216.5999999999999</v>
      </c>
      <c r="E610" s="63">
        <f t="shared" si="101"/>
        <v>1168.8</v>
      </c>
      <c r="F610" s="64"/>
      <c r="G610" s="20"/>
    </row>
    <row r="611" spans="1:7" ht="25.5" customHeight="1">
      <c r="A611" s="22" t="s">
        <v>500</v>
      </c>
      <c r="B611" s="51" t="s">
        <v>499</v>
      </c>
      <c r="C611" s="59" t="s">
        <v>29</v>
      </c>
      <c r="D611" s="63">
        <f t="shared" si="101"/>
        <v>1216.5999999999999</v>
      </c>
      <c r="E611" s="63">
        <f t="shared" si="101"/>
        <v>1168.8</v>
      </c>
      <c r="F611" s="64"/>
      <c r="G611" s="20"/>
    </row>
    <row r="612" spans="1:7" ht="32.25" customHeight="1">
      <c r="A612" s="22" t="s">
        <v>30</v>
      </c>
      <c r="B612" s="51" t="s">
        <v>499</v>
      </c>
      <c r="C612" s="59" t="s">
        <v>31</v>
      </c>
      <c r="D612" s="63">
        <f>'[1]Приложение 2'!G278</f>
        <v>1216.5999999999999</v>
      </c>
      <c r="E612" s="63">
        <v>1168.8</v>
      </c>
      <c r="F612" s="64"/>
      <c r="G612" s="20"/>
    </row>
    <row r="613" spans="1:7">
      <c r="A613" s="22" t="s">
        <v>501</v>
      </c>
      <c r="B613" s="51" t="s">
        <v>502</v>
      </c>
      <c r="C613" s="17"/>
      <c r="D613" s="18">
        <f>D614+D618+D616</f>
        <v>17871.900000000001</v>
      </c>
      <c r="E613" s="18">
        <f>E614+E618+E616</f>
        <v>4007.7999999999997</v>
      </c>
      <c r="F613" s="19"/>
      <c r="G613" s="20"/>
    </row>
    <row r="614" spans="1:7" ht="31.2">
      <c r="A614" s="16" t="s">
        <v>28</v>
      </c>
      <c r="B614" s="51" t="s">
        <v>502</v>
      </c>
      <c r="C614" s="17" t="s">
        <v>29</v>
      </c>
      <c r="D614" s="18">
        <f>D615</f>
        <v>4257.1000000000004</v>
      </c>
      <c r="E614" s="18">
        <f>E615</f>
        <v>3838.7</v>
      </c>
      <c r="F614" s="19"/>
      <c r="G614" s="20"/>
    </row>
    <row r="615" spans="1:7" ht="31.2">
      <c r="A615" s="22" t="s">
        <v>30</v>
      </c>
      <c r="B615" s="51" t="s">
        <v>502</v>
      </c>
      <c r="C615" s="17" t="s">
        <v>31</v>
      </c>
      <c r="D615" s="18">
        <f>'[1]Приложение 2'!G39+'[1]Приложение 2'!G478+'[1]Приложение 2'!G74</f>
        <v>4257.1000000000004</v>
      </c>
      <c r="E615" s="18">
        <v>3838.7</v>
      </c>
      <c r="F615" s="19"/>
      <c r="G615" s="20"/>
    </row>
    <row r="616" spans="1:7" ht="31.2">
      <c r="A616" s="22" t="s">
        <v>431</v>
      </c>
      <c r="B616" s="51" t="s">
        <v>502</v>
      </c>
      <c r="C616" s="59" t="s">
        <v>432</v>
      </c>
      <c r="D616" s="18">
        <f>D617</f>
        <v>13445.7</v>
      </c>
      <c r="E616" s="18">
        <f>E617</f>
        <v>0</v>
      </c>
      <c r="F616" s="19"/>
      <c r="G616" s="20"/>
    </row>
    <row r="617" spans="1:7">
      <c r="A617" s="22" t="s">
        <v>433</v>
      </c>
      <c r="B617" s="51" t="s">
        <v>502</v>
      </c>
      <c r="C617" s="59" t="s">
        <v>434</v>
      </c>
      <c r="D617" s="18">
        <f>'[1]Приложение 3'!F343</f>
        <v>13445.7</v>
      </c>
      <c r="E617" s="18">
        <v>0</v>
      </c>
      <c r="F617" s="19"/>
      <c r="G617" s="20"/>
    </row>
    <row r="618" spans="1:7">
      <c r="A618" s="22" t="s">
        <v>41</v>
      </c>
      <c r="B618" s="51" t="s">
        <v>502</v>
      </c>
      <c r="C618" s="17" t="s">
        <v>42</v>
      </c>
      <c r="D618" s="18">
        <f>D619</f>
        <v>169.1</v>
      </c>
      <c r="E618" s="18">
        <f>E619</f>
        <v>169.1</v>
      </c>
      <c r="F618" s="19"/>
      <c r="G618" s="20"/>
    </row>
    <row r="619" spans="1:7">
      <c r="A619" s="25" t="s">
        <v>43</v>
      </c>
      <c r="B619" s="51" t="s">
        <v>502</v>
      </c>
      <c r="C619" s="17" t="s">
        <v>44</v>
      </c>
      <c r="D619" s="18">
        <f>'[1]Приложение 3'!F150</f>
        <v>169.1</v>
      </c>
      <c r="E619" s="18">
        <v>169.1</v>
      </c>
      <c r="F619" s="19"/>
      <c r="G619" s="20"/>
    </row>
    <row r="620" spans="1:7">
      <c r="A620" s="22" t="s">
        <v>503</v>
      </c>
      <c r="B620" s="51" t="s">
        <v>504</v>
      </c>
      <c r="C620" s="59"/>
      <c r="D620" s="18">
        <f>D621+D623</f>
        <v>530.79999999999995</v>
      </c>
      <c r="E620" s="18">
        <f>E621+E623</f>
        <v>530.6</v>
      </c>
      <c r="F620" s="19"/>
      <c r="G620" s="20"/>
    </row>
    <row r="621" spans="1:7" ht="31.2">
      <c r="A621" s="16" t="s">
        <v>28</v>
      </c>
      <c r="B621" s="51" t="s">
        <v>504</v>
      </c>
      <c r="C621" s="59" t="s">
        <v>29</v>
      </c>
      <c r="D621" s="18">
        <f>D622</f>
        <v>325.5</v>
      </c>
      <c r="E621" s="18">
        <f>E622</f>
        <v>325.5</v>
      </c>
      <c r="F621" s="19"/>
      <c r="G621" s="20"/>
    </row>
    <row r="622" spans="1:7" ht="31.2">
      <c r="A622" s="22" t="s">
        <v>505</v>
      </c>
      <c r="B622" s="51" t="s">
        <v>504</v>
      </c>
      <c r="C622" s="59" t="s">
        <v>31</v>
      </c>
      <c r="D622" s="18">
        <f>'[1]Приложение 3'!F385+'[1]Приложение 3'!F346</f>
        <v>325.5</v>
      </c>
      <c r="E622" s="18">
        <v>325.5</v>
      </c>
      <c r="F622" s="19"/>
      <c r="G622" s="20"/>
    </row>
    <row r="623" spans="1:7" ht="31.2">
      <c r="A623" s="22" t="s">
        <v>14</v>
      </c>
      <c r="B623" s="51" t="s">
        <v>504</v>
      </c>
      <c r="C623" s="59" t="s">
        <v>15</v>
      </c>
      <c r="D623" s="18">
        <f>D624</f>
        <v>205.3</v>
      </c>
      <c r="E623" s="18">
        <f>E624</f>
        <v>205.1</v>
      </c>
      <c r="F623" s="19"/>
      <c r="G623" s="20"/>
    </row>
    <row r="624" spans="1:7">
      <c r="A624" s="22" t="s">
        <v>16</v>
      </c>
      <c r="B624" s="51" t="s">
        <v>504</v>
      </c>
      <c r="C624" s="59" t="s">
        <v>17</v>
      </c>
      <c r="D624" s="18">
        <f>'[1]Приложение 3'!F457+'[1]Приложение 3'!F541</f>
        <v>205.3</v>
      </c>
      <c r="E624" s="18">
        <v>205.1</v>
      </c>
      <c r="F624" s="19"/>
      <c r="G624" s="20"/>
    </row>
    <row r="625" spans="1:10" ht="31.2">
      <c r="A625" s="22" t="s">
        <v>89</v>
      </c>
      <c r="B625" s="17" t="s">
        <v>506</v>
      </c>
      <c r="C625" s="17"/>
      <c r="D625" s="18">
        <f t="shared" ref="D625:E626" si="102">D626</f>
        <v>236.9</v>
      </c>
      <c r="E625" s="18">
        <f t="shared" si="102"/>
        <v>236.9</v>
      </c>
      <c r="F625" s="19"/>
      <c r="G625" s="20"/>
    </row>
    <row r="626" spans="1:10" ht="31.2">
      <c r="A626" s="22" t="s">
        <v>28</v>
      </c>
      <c r="B626" s="17" t="s">
        <v>506</v>
      </c>
      <c r="C626" s="17" t="s">
        <v>29</v>
      </c>
      <c r="D626" s="18">
        <f t="shared" si="102"/>
        <v>236.9</v>
      </c>
      <c r="E626" s="18">
        <f t="shared" si="102"/>
        <v>236.9</v>
      </c>
      <c r="F626" s="19"/>
      <c r="G626" s="20"/>
    </row>
    <row r="627" spans="1:10" ht="31.2">
      <c r="A627" s="22" t="s">
        <v>30</v>
      </c>
      <c r="B627" s="17" t="s">
        <v>506</v>
      </c>
      <c r="C627" s="17" t="s">
        <v>31</v>
      </c>
      <c r="D627" s="18">
        <f>'[1]Приложение 3'!F153</f>
        <v>236.9</v>
      </c>
      <c r="E627" s="18">
        <v>236.9</v>
      </c>
      <c r="F627" s="19"/>
      <c r="G627" s="20"/>
    </row>
    <row r="628" spans="1:10" ht="31.2">
      <c r="A628" s="22" t="s">
        <v>507</v>
      </c>
      <c r="B628" s="51" t="s">
        <v>508</v>
      </c>
      <c r="C628" s="59"/>
      <c r="D628" s="18">
        <f t="shared" ref="D628:E629" si="103">D629</f>
        <v>2818.5</v>
      </c>
      <c r="E628" s="18">
        <f t="shared" si="103"/>
        <v>2818.5</v>
      </c>
      <c r="F628" s="19"/>
      <c r="G628" s="20"/>
    </row>
    <row r="629" spans="1:10">
      <c r="A629" s="22" t="s">
        <v>500</v>
      </c>
      <c r="B629" s="51" t="s">
        <v>508</v>
      </c>
      <c r="C629" s="59" t="s">
        <v>29</v>
      </c>
      <c r="D629" s="18">
        <f t="shared" si="103"/>
        <v>2818.5</v>
      </c>
      <c r="E629" s="18">
        <f t="shared" si="103"/>
        <v>2818.5</v>
      </c>
      <c r="F629" s="19"/>
      <c r="G629" s="20"/>
    </row>
    <row r="630" spans="1:10" ht="31.2">
      <c r="A630" s="22" t="s">
        <v>30</v>
      </c>
      <c r="B630" s="51" t="s">
        <v>508</v>
      </c>
      <c r="C630" s="59" t="s">
        <v>31</v>
      </c>
      <c r="D630" s="18">
        <f>'[1]Приложение 3'!F349</f>
        <v>2818.5</v>
      </c>
      <c r="E630" s="18">
        <v>2818.5</v>
      </c>
      <c r="F630" s="19"/>
      <c r="G630" s="20"/>
    </row>
    <row r="631" spans="1:10" ht="31.2">
      <c r="A631" s="22" t="s">
        <v>509</v>
      </c>
      <c r="B631" s="17" t="s">
        <v>510</v>
      </c>
      <c r="C631" s="17"/>
      <c r="D631" s="18">
        <f t="shared" ref="D631:E632" si="104">D632</f>
        <v>306.60000000000002</v>
      </c>
      <c r="E631" s="18">
        <f t="shared" si="104"/>
        <v>306.60000000000002</v>
      </c>
      <c r="F631" s="19"/>
      <c r="G631" s="20"/>
    </row>
    <row r="632" spans="1:10" ht="31.2">
      <c r="A632" s="22" t="s">
        <v>14</v>
      </c>
      <c r="B632" s="17" t="s">
        <v>510</v>
      </c>
      <c r="C632" s="17" t="s">
        <v>511</v>
      </c>
      <c r="D632" s="18">
        <f t="shared" si="104"/>
        <v>306.60000000000002</v>
      </c>
      <c r="E632" s="18">
        <f t="shared" si="104"/>
        <v>306.60000000000002</v>
      </c>
      <c r="F632" s="19"/>
      <c r="G632" s="20"/>
    </row>
    <row r="633" spans="1:10">
      <c r="A633" s="22" t="s">
        <v>16</v>
      </c>
      <c r="B633" s="17" t="s">
        <v>510</v>
      </c>
      <c r="C633" s="17" t="s">
        <v>17</v>
      </c>
      <c r="D633" s="18">
        <f>'[1]Приложение 3'!F1170</f>
        <v>306.60000000000002</v>
      </c>
      <c r="E633" s="18">
        <v>306.60000000000002</v>
      </c>
      <c r="F633" s="19"/>
      <c r="G633" s="20"/>
    </row>
    <row r="634" spans="1:10">
      <c r="A634" s="22" t="s">
        <v>84</v>
      </c>
      <c r="B634" s="51" t="s">
        <v>512</v>
      </c>
      <c r="C634" s="59"/>
      <c r="D634" s="18">
        <f>D635+D637</f>
        <v>11911.6</v>
      </c>
      <c r="E634" s="18">
        <f>E635+E637</f>
        <v>9731.8000000000011</v>
      </c>
      <c r="F634" s="19"/>
      <c r="G634" s="20"/>
    </row>
    <row r="635" spans="1:10">
      <c r="A635" s="22" t="s">
        <v>500</v>
      </c>
      <c r="B635" s="51" t="s">
        <v>512</v>
      </c>
      <c r="C635" s="59" t="s">
        <v>29</v>
      </c>
      <c r="D635" s="18">
        <f>D636</f>
        <v>2109</v>
      </c>
      <c r="E635" s="18">
        <f>E636</f>
        <v>1660.7</v>
      </c>
      <c r="F635" s="19"/>
      <c r="G635" s="20"/>
    </row>
    <row r="636" spans="1:10" ht="31.2">
      <c r="A636" s="22" t="s">
        <v>30</v>
      </c>
      <c r="B636" s="51" t="s">
        <v>512</v>
      </c>
      <c r="C636" s="59" t="s">
        <v>31</v>
      </c>
      <c r="D636" s="18">
        <f>'[1]Приложение 3'!F352</f>
        <v>2109</v>
      </c>
      <c r="E636" s="18">
        <v>1660.7</v>
      </c>
      <c r="F636" s="19"/>
      <c r="G636" s="20"/>
    </row>
    <row r="637" spans="1:10" ht="31.2">
      <c r="A637" s="22" t="s">
        <v>14</v>
      </c>
      <c r="B637" s="51" t="s">
        <v>512</v>
      </c>
      <c r="C637" s="59" t="s">
        <v>15</v>
      </c>
      <c r="D637" s="18">
        <f>D638</f>
        <v>9802.6</v>
      </c>
      <c r="E637" s="18">
        <f>E638</f>
        <v>8071.1</v>
      </c>
      <c r="F637" s="19"/>
      <c r="G637" s="20"/>
    </row>
    <row r="638" spans="1:10">
      <c r="A638" s="22" t="s">
        <v>16</v>
      </c>
      <c r="B638" s="51" t="s">
        <v>512</v>
      </c>
      <c r="C638" s="59" t="s">
        <v>17</v>
      </c>
      <c r="D638" s="18">
        <f>'[1]Приложение 3'!F1072+'[1]Приложение 3'!F460+'[1]Приложение 3'!F544</f>
        <v>9802.6</v>
      </c>
      <c r="E638" s="18">
        <v>8071.1</v>
      </c>
      <c r="F638" s="19"/>
      <c r="G638" s="20"/>
    </row>
    <row r="639" spans="1:10" s="41" customFormat="1">
      <c r="A639" s="35" t="s">
        <v>513</v>
      </c>
      <c r="B639" s="60" t="s">
        <v>514</v>
      </c>
      <c r="C639" s="60"/>
      <c r="D639" s="65">
        <f>D640+D643+D646+D649</f>
        <v>25347</v>
      </c>
      <c r="E639" s="65">
        <f>E640+E643+E646+E649</f>
        <v>25229.5</v>
      </c>
      <c r="F639" s="66"/>
      <c r="G639" s="23"/>
      <c r="H639" s="5"/>
      <c r="I639" s="5"/>
      <c r="J639" s="5"/>
    </row>
    <row r="640" spans="1:10" s="21" customFormat="1" ht="18" customHeight="1">
      <c r="A640" s="22" t="s">
        <v>515</v>
      </c>
      <c r="B640" s="17" t="s">
        <v>516</v>
      </c>
      <c r="C640" s="17"/>
      <c r="D640" s="18">
        <f t="shared" ref="D640:E641" si="105">D641</f>
        <v>25232.3</v>
      </c>
      <c r="E640" s="18">
        <f t="shared" si="105"/>
        <v>25114.799999999999</v>
      </c>
      <c r="F640" s="19"/>
      <c r="G640" s="20"/>
    </row>
    <row r="641" spans="1:7" s="21" customFormat="1" ht="18" customHeight="1">
      <c r="A641" s="22" t="s">
        <v>517</v>
      </c>
      <c r="B641" s="17" t="s">
        <v>516</v>
      </c>
      <c r="C641" s="17" t="s">
        <v>518</v>
      </c>
      <c r="D641" s="18">
        <f t="shared" si="105"/>
        <v>25232.3</v>
      </c>
      <c r="E641" s="18">
        <f t="shared" si="105"/>
        <v>25114.799999999999</v>
      </c>
      <c r="F641" s="19"/>
      <c r="G641" s="20"/>
    </row>
    <row r="642" spans="1:7" s="21" customFormat="1" ht="18" customHeight="1">
      <c r="A642" s="22" t="s">
        <v>519</v>
      </c>
      <c r="B642" s="17" t="s">
        <v>516</v>
      </c>
      <c r="C642" s="17" t="s">
        <v>520</v>
      </c>
      <c r="D642" s="18">
        <f>'[1]Приложение 2'!G165</f>
        <v>25232.3</v>
      </c>
      <c r="E642" s="18">
        <v>25114.799999999999</v>
      </c>
      <c r="F642" s="19"/>
      <c r="G642" s="20"/>
    </row>
    <row r="643" spans="1:7" s="21" customFormat="1" ht="18" customHeight="1">
      <c r="A643" s="22" t="s">
        <v>521</v>
      </c>
      <c r="B643" s="17" t="s">
        <v>522</v>
      </c>
      <c r="C643" s="17"/>
      <c r="D643" s="18">
        <f t="shared" ref="D643:E644" si="106">D644</f>
        <v>10.5</v>
      </c>
      <c r="E643" s="18">
        <f t="shared" si="106"/>
        <v>10.5</v>
      </c>
      <c r="F643" s="19"/>
      <c r="G643" s="20"/>
    </row>
    <row r="644" spans="1:7" s="21" customFormat="1" ht="18" customHeight="1">
      <c r="A644" s="22" t="s">
        <v>517</v>
      </c>
      <c r="B644" s="17" t="s">
        <v>522</v>
      </c>
      <c r="C644" s="17" t="s">
        <v>518</v>
      </c>
      <c r="D644" s="18">
        <f t="shared" si="106"/>
        <v>10.5</v>
      </c>
      <c r="E644" s="18">
        <f t="shared" si="106"/>
        <v>10.5</v>
      </c>
      <c r="F644" s="19"/>
      <c r="G644" s="20"/>
    </row>
    <row r="645" spans="1:7" s="21" customFormat="1" ht="18" customHeight="1">
      <c r="A645" s="22" t="s">
        <v>519</v>
      </c>
      <c r="B645" s="17" t="s">
        <v>522</v>
      </c>
      <c r="C645" s="17" t="s">
        <v>520</v>
      </c>
      <c r="D645" s="18">
        <f>'[1]Приложение 2'!G168</f>
        <v>10.5</v>
      </c>
      <c r="E645" s="18">
        <v>10.5</v>
      </c>
      <c r="F645" s="19"/>
      <c r="G645" s="20"/>
    </row>
    <row r="646" spans="1:7" s="21" customFormat="1" ht="18" customHeight="1">
      <c r="A646" s="25" t="s">
        <v>523</v>
      </c>
      <c r="B646" s="43" t="s">
        <v>524</v>
      </c>
      <c r="C646" s="43"/>
      <c r="D646" s="18">
        <f t="shared" ref="D646:E647" si="107">D647</f>
        <v>64.2</v>
      </c>
      <c r="E646" s="18">
        <f t="shared" si="107"/>
        <v>64.2</v>
      </c>
      <c r="F646" s="19"/>
      <c r="G646" s="20"/>
    </row>
    <row r="647" spans="1:7" s="21" customFormat="1" ht="18" customHeight="1">
      <c r="A647" s="25" t="s">
        <v>517</v>
      </c>
      <c r="B647" s="43" t="s">
        <v>524</v>
      </c>
      <c r="C647" s="43" t="s">
        <v>518</v>
      </c>
      <c r="D647" s="18">
        <f t="shared" si="107"/>
        <v>64.2</v>
      </c>
      <c r="E647" s="18">
        <f t="shared" si="107"/>
        <v>64.2</v>
      </c>
      <c r="F647" s="19"/>
      <c r="G647" s="20"/>
    </row>
    <row r="648" spans="1:7" s="21" customFormat="1" ht="18" customHeight="1">
      <c r="A648" s="25" t="s">
        <v>519</v>
      </c>
      <c r="B648" s="43" t="s">
        <v>524</v>
      </c>
      <c r="C648" s="43" t="s">
        <v>520</v>
      </c>
      <c r="D648" s="18">
        <f>'[1]Приложение 3'!F1191</f>
        <v>64.2</v>
      </c>
      <c r="E648" s="18">
        <v>64.2</v>
      </c>
      <c r="F648" s="19"/>
      <c r="G648" s="20"/>
    </row>
    <row r="649" spans="1:7" s="21" customFormat="1" ht="18" customHeight="1">
      <c r="A649" s="25" t="s">
        <v>525</v>
      </c>
      <c r="B649" s="43" t="s">
        <v>526</v>
      </c>
      <c r="C649" s="43"/>
      <c r="D649" s="18">
        <f t="shared" ref="D649:E650" si="108">D650</f>
        <v>40</v>
      </c>
      <c r="E649" s="18">
        <f t="shared" si="108"/>
        <v>40</v>
      </c>
      <c r="F649" s="19"/>
      <c r="G649" s="20"/>
    </row>
    <row r="650" spans="1:7" s="21" customFormat="1" ht="18" customHeight="1">
      <c r="A650" s="25" t="s">
        <v>517</v>
      </c>
      <c r="B650" s="43" t="s">
        <v>526</v>
      </c>
      <c r="C650" s="43" t="s">
        <v>518</v>
      </c>
      <c r="D650" s="18">
        <f t="shared" si="108"/>
        <v>40</v>
      </c>
      <c r="E650" s="18">
        <f t="shared" si="108"/>
        <v>40</v>
      </c>
      <c r="F650" s="19"/>
      <c r="G650" s="20"/>
    </row>
    <row r="651" spans="1:7" s="21" customFormat="1" ht="18" customHeight="1">
      <c r="A651" s="25" t="s">
        <v>519</v>
      </c>
      <c r="B651" s="43" t="s">
        <v>526</v>
      </c>
      <c r="C651" s="43" t="s">
        <v>520</v>
      </c>
      <c r="D651" s="18">
        <f>'[1]Приложение 3'!F1194</f>
        <v>40</v>
      </c>
      <c r="E651" s="18">
        <v>40</v>
      </c>
      <c r="F651" s="19"/>
      <c r="G651" s="20"/>
    </row>
    <row r="652" spans="1:7" s="5" customFormat="1">
      <c r="A652" s="35" t="s">
        <v>527</v>
      </c>
      <c r="B652" s="60" t="s">
        <v>528</v>
      </c>
      <c r="C652" s="67"/>
      <c r="D652" s="65">
        <f>D653</f>
        <v>132944.76799999998</v>
      </c>
      <c r="E652" s="65">
        <f>E653</f>
        <v>121818.5</v>
      </c>
      <c r="F652" s="66"/>
    </row>
    <row r="653" spans="1:7" s="21" customFormat="1">
      <c r="A653" s="16" t="s">
        <v>529</v>
      </c>
      <c r="B653" s="17" t="s">
        <v>530</v>
      </c>
      <c r="C653" s="59"/>
      <c r="D653" s="18">
        <f>D654+D682</f>
        <v>132944.76799999998</v>
      </c>
      <c r="E653" s="18">
        <f>E654+E682</f>
        <v>121818.5</v>
      </c>
      <c r="F653" s="19"/>
      <c r="G653" s="20"/>
    </row>
    <row r="654" spans="1:7" s="21" customFormat="1" ht="31.2">
      <c r="A654" s="16" t="s">
        <v>531</v>
      </c>
      <c r="B654" s="17" t="s">
        <v>532</v>
      </c>
      <c r="C654" s="59"/>
      <c r="D654" s="18">
        <f>D658+D661+D664+D667+D670+D679+D673+D676+D655</f>
        <v>47846.17</v>
      </c>
      <c r="E654" s="18">
        <f>E658+E661+E664+E667+E670+E679+E673+E676+E655</f>
        <v>38363.800000000003</v>
      </c>
      <c r="F654" s="19"/>
      <c r="G654" s="20"/>
    </row>
    <row r="655" spans="1:7" s="21" customFormat="1" ht="31.2">
      <c r="A655" s="31" t="s">
        <v>533</v>
      </c>
      <c r="B655" s="17" t="s">
        <v>534</v>
      </c>
      <c r="C655" s="68"/>
      <c r="D655" s="18">
        <f>D656</f>
        <v>772.74599999999998</v>
      </c>
      <c r="E655" s="18">
        <f>E656</f>
        <v>663.6</v>
      </c>
      <c r="F655" s="19"/>
      <c r="G655" s="20"/>
    </row>
    <row r="656" spans="1:7" s="21" customFormat="1">
      <c r="A656" s="31" t="s">
        <v>314</v>
      </c>
      <c r="B656" s="17" t="s">
        <v>534</v>
      </c>
      <c r="C656" s="59" t="s">
        <v>315</v>
      </c>
      <c r="D656" s="18">
        <f>D657</f>
        <v>772.74599999999998</v>
      </c>
      <c r="E656" s="18">
        <f>E657</f>
        <v>663.6</v>
      </c>
      <c r="F656" s="19"/>
      <c r="G656" s="20"/>
    </row>
    <row r="657" spans="1:7" s="21" customFormat="1">
      <c r="A657" s="31" t="s">
        <v>316</v>
      </c>
      <c r="B657" s="17" t="s">
        <v>534</v>
      </c>
      <c r="C657" s="59" t="s">
        <v>317</v>
      </c>
      <c r="D657" s="18">
        <f>'[1]Приложение 3'!F391</f>
        <v>772.74599999999998</v>
      </c>
      <c r="E657" s="18">
        <v>663.6</v>
      </c>
      <c r="F657" s="19"/>
      <c r="G657" s="20"/>
    </row>
    <row r="658" spans="1:7" s="21" customFormat="1" ht="32.25" customHeight="1">
      <c r="A658" s="22" t="s">
        <v>535</v>
      </c>
      <c r="B658" s="17" t="s">
        <v>536</v>
      </c>
      <c r="C658" s="17"/>
      <c r="D658" s="18">
        <f t="shared" ref="D658:E659" si="109">D659</f>
        <v>1</v>
      </c>
      <c r="E658" s="18">
        <f t="shared" si="109"/>
        <v>1</v>
      </c>
      <c r="F658" s="19"/>
      <c r="G658" s="20"/>
    </row>
    <row r="659" spans="1:7" s="21" customFormat="1">
      <c r="A659" s="16" t="s">
        <v>314</v>
      </c>
      <c r="B659" s="17" t="s">
        <v>536</v>
      </c>
      <c r="C659" s="17" t="s">
        <v>315</v>
      </c>
      <c r="D659" s="18">
        <f t="shared" si="109"/>
        <v>1</v>
      </c>
      <c r="E659" s="18">
        <f t="shared" si="109"/>
        <v>1</v>
      </c>
      <c r="F659" s="19"/>
      <c r="G659" s="20"/>
    </row>
    <row r="660" spans="1:7" s="21" customFormat="1" ht="21" customHeight="1">
      <c r="A660" s="16" t="s">
        <v>316</v>
      </c>
      <c r="B660" s="17" t="s">
        <v>536</v>
      </c>
      <c r="C660" s="17" t="s">
        <v>317</v>
      </c>
      <c r="D660" s="18">
        <f>'[1]Приложение 2'!G82</f>
        <v>1</v>
      </c>
      <c r="E660" s="18">
        <v>1</v>
      </c>
      <c r="F660" s="19"/>
      <c r="G660" s="20"/>
    </row>
    <row r="661" spans="1:7" s="21" customFormat="1" ht="48.75" customHeight="1">
      <c r="A661" s="22" t="s">
        <v>537</v>
      </c>
      <c r="B661" s="17" t="s">
        <v>538</v>
      </c>
      <c r="C661" s="17"/>
      <c r="D661" s="18">
        <f t="shared" ref="D661:E662" si="110">D662</f>
        <v>4000</v>
      </c>
      <c r="E661" s="18">
        <f t="shared" si="110"/>
        <v>1228.8</v>
      </c>
      <c r="F661" s="19"/>
      <c r="G661" s="20"/>
    </row>
    <row r="662" spans="1:7" s="21" customFormat="1" ht="22.5" customHeight="1">
      <c r="A662" s="16" t="s">
        <v>314</v>
      </c>
      <c r="B662" s="17" t="s">
        <v>538</v>
      </c>
      <c r="C662" s="17" t="s">
        <v>315</v>
      </c>
      <c r="D662" s="18">
        <f t="shared" si="110"/>
        <v>4000</v>
      </c>
      <c r="E662" s="18">
        <f t="shared" si="110"/>
        <v>1228.8</v>
      </c>
      <c r="F662" s="19"/>
      <c r="G662" s="20"/>
    </row>
    <row r="663" spans="1:7" s="21" customFormat="1">
      <c r="A663" s="16" t="s">
        <v>316</v>
      </c>
      <c r="B663" s="17" t="s">
        <v>538</v>
      </c>
      <c r="C663" s="17" t="s">
        <v>317</v>
      </c>
      <c r="D663" s="18">
        <f>'[1]Приложение 2'!G117</f>
        <v>4000</v>
      </c>
      <c r="E663" s="18">
        <v>1228.8</v>
      </c>
      <c r="F663" s="19"/>
      <c r="G663" s="20"/>
    </row>
    <row r="664" spans="1:7" s="21" customFormat="1" ht="48" customHeight="1">
      <c r="A664" s="34" t="s">
        <v>539</v>
      </c>
      <c r="B664" s="17" t="s">
        <v>540</v>
      </c>
      <c r="C664" s="17"/>
      <c r="D664" s="18">
        <f t="shared" ref="D664:E665" si="111">D665</f>
        <v>1</v>
      </c>
      <c r="E664" s="18">
        <f t="shared" si="111"/>
        <v>0</v>
      </c>
      <c r="F664" s="19"/>
      <c r="G664" s="20"/>
    </row>
    <row r="665" spans="1:7" s="21" customFormat="1" ht="21" customHeight="1">
      <c r="A665" s="16" t="s">
        <v>314</v>
      </c>
      <c r="B665" s="17" t="s">
        <v>540</v>
      </c>
      <c r="C665" s="17" t="s">
        <v>315</v>
      </c>
      <c r="D665" s="18">
        <f t="shared" si="111"/>
        <v>1</v>
      </c>
      <c r="E665" s="18">
        <f t="shared" si="111"/>
        <v>0</v>
      </c>
      <c r="F665" s="19"/>
      <c r="G665" s="20"/>
    </row>
    <row r="666" spans="1:7" s="21" customFormat="1" ht="24" customHeight="1">
      <c r="A666" s="16" t="s">
        <v>316</v>
      </c>
      <c r="B666" s="17" t="s">
        <v>540</v>
      </c>
      <c r="C666" s="17" t="s">
        <v>317</v>
      </c>
      <c r="D666" s="18">
        <f>'[1]Приложение 2'!G144</f>
        <v>1</v>
      </c>
      <c r="E666" s="18">
        <v>0</v>
      </c>
      <c r="F666" s="19"/>
      <c r="G666" s="20"/>
    </row>
    <row r="667" spans="1:7" s="21" customFormat="1" ht="48.75" customHeight="1">
      <c r="A667" s="69" t="s">
        <v>541</v>
      </c>
      <c r="B667" s="52" t="s">
        <v>542</v>
      </c>
      <c r="C667" s="17"/>
      <c r="D667" s="18">
        <f t="shared" ref="D667:E668" si="112">D668</f>
        <v>11148.837</v>
      </c>
      <c r="E667" s="18">
        <f t="shared" si="112"/>
        <v>8929</v>
      </c>
      <c r="F667" s="19"/>
      <c r="G667" s="20"/>
    </row>
    <row r="668" spans="1:7" s="21" customFormat="1" ht="19.5" customHeight="1">
      <c r="A668" s="16" t="s">
        <v>314</v>
      </c>
      <c r="B668" s="52" t="s">
        <v>542</v>
      </c>
      <c r="C668" s="17" t="s">
        <v>315</v>
      </c>
      <c r="D668" s="18">
        <f t="shared" si="112"/>
        <v>11148.837</v>
      </c>
      <c r="E668" s="18">
        <f t="shared" si="112"/>
        <v>8929</v>
      </c>
      <c r="F668" s="19"/>
      <c r="G668" s="20"/>
    </row>
    <row r="669" spans="1:7" s="21" customFormat="1" ht="19.5" customHeight="1">
      <c r="A669" s="16" t="s">
        <v>316</v>
      </c>
      <c r="B669" s="52" t="s">
        <v>542</v>
      </c>
      <c r="C669" s="17" t="s">
        <v>317</v>
      </c>
      <c r="D669" s="18">
        <f>'[1]Приложение 3'!F253</f>
        <v>11148.837</v>
      </c>
      <c r="E669" s="18">
        <v>8929</v>
      </c>
      <c r="F669" s="19"/>
      <c r="G669" s="20"/>
    </row>
    <row r="670" spans="1:7" s="21" customFormat="1" ht="64.5" customHeight="1">
      <c r="A670" s="69" t="s">
        <v>543</v>
      </c>
      <c r="B670" s="52" t="s">
        <v>544</v>
      </c>
      <c r="C670" s="17"/>
      <c r="D670" s="18">
        <f t="shared" ref="D670:E671" si="113">D671</f>
        <v>21214.340100000001</v>
      </c>
      <c r="E670" s="18">
        <f t="shared" si="113"/>
        <v>19398.900000000001</v>
      </c>
      <c r="F670" s="19"/>
      <c r="G670" s="20"/>
    </row>
    <row r="671" spans="1:7" s="21" customFormat="1" ht="18.75" customHeight="1">
      <c r="A671" s="16" t="s">
        <v>314</v>
      </c>
      <c r="B671" s="52" t="s">
        <v>544</v>
      </c>
      <c r="C671" s="17" t="s">
        <v>315</v>
      </c>
      <c r="D671" s="18">
        <f t="shared" si="113"/>
        <v>21214.340100000001</v>
      </c>
      <c r="E671" s="18">
        <f t="shared" si="113"/>
        <v>19398.900000000001</v>
      </c>
      <c r="F671" s="19"/>
      <c r="G671" s="20"/>
    </row>
    <row r="672" spans="1:7" s="21" customFormat="1" ht="18.75" customHeight="1">
      <c r="A672" s="16" t="s">
        <v>316</v>
      </c>
      <c r="B672" s="52" t="s">
        <v>544</v>
      </c>
      <c r="C672" s="17" t="s">
        <v>317</v>
      </c>
      <c r="D672" s="18">
        <f>'[1]Приложение 3'!F256</f>
        <v>21214.340100000001</v>
      </c>
      <c r="E672" s="18">
        <v>19398.900000000001</v>
      </c>
      <c r="F672" s="19"/>
      <c r="G672" s="20"/>
    </row>
    <row r="673" spans="1:7" s="21" customFormat="1" ht="48.75" customHeight="1">
      <c r="A673" s="69" t="s">
        <v>545</v>
      </c>
      <c r="B673" s="52" t="s">
        <v>546</v>
      </c>
      <c r="C673" s="17"/>
      <c r="D673" s="18">
        <f t="shared" ref="D673:E674" si="114">D674</f>
        <v>6988.2569000000003</v>
      </c>
      <c r="E673" s="18">
        <f t="shared" si="114"/>
        <v>5738.7</v>
      </c>
      <c r="F673" s="19"/>
      <c r="G673" s="20"/>
    </row>
    <row r="674" spans="1:7" s="21" customFormat="1" ht="19.5" customHeight="1">
      <c r="A674" s="16" t="s">
        <v>314</v>
      </c>
      <c r="B674" s="52" t="s">
        <v>546</v>
      </c>
      <c r="C674" s="17" t="s">
        <v>315</v>
      </c>
      <c r="D674" s="18">
        <f t="shared" si="114"/>
        <v>6988.2569000000003</v>
      </c>
      <c r="E674" s="18">
        <f t="shared" si="114"/>
        <v>5738.7</v>
      </c>
      <c r="F674" s="19"/>
      <c r="G674" s="20"/>
    </row>
    <row r="675" spans="1:7" s="21" customFormat="1" ht="19.5" customHeight="1">
      <c r="A675" s="16" t="s">
        <v>316</v>
      </c>
      <c r="B675" s="52" t="s">
        <v>546</v>
      </c>
      <c r="C675" s="17" t="s">
        <v>317</v>
      </c>
      <c r="D675" s="18">
        <f>'[1]Приложение 3'!F259</f>
        <v>6988.2569000000003</v>
      </c>
      <c r="E675" s="18">
        <v>5738.7</v>
      </c>
      <c r="F675" s="19"/>
      <c r="G675" s="20"/>
    </row>
    <row r="676" spans="1:7" s="21" customFormat="1" ht="65.7" customHeight="1">
      <c r="A676" s="69" t="s">
        <v>547</v>
      </c>
      <c r="B676" s="52" t="s">
        <v>548</v>
      </c>
      <c r="C676" s="17"/>
      <c r="D676" s="18">
        <f t="shared" ref="D676:E677" si="115">D677</f>
        <v>3369.99</v>
      </c>
      <c r="E676" s="18">
        <f t="shared" si="115"/>
        <v>2125.9</v>
      </c>
      <c r="F676" s="19"/>
      <c r="G676" s="20"/>
    </row>
    <row r="677" spans="1:7" s="21" customFormat="1" ht="18.75" customHeight="1">
      <c r="A677" s="16" t="s">
        <v>314</v>
      </c>
      <c r="B677" s="52" t="s">
        <v>548</v>
      </c>
      <c r="C677" s="17" t="s">
        <v>315</v>
      </c>
      <c r="D677" s="18">
        <f t="shared" si="115"/>
        <v>3369.99</v>
      </c>
      <c r="E677" s="18">
        <f t="shared" si="115"/>
        <v>2125.9</v>
      </c>
      <c r="F677" s="19"/>
      <c r="G677" s="20"/>
    </row>
    <row r="678" spans="1:7" s="21" customFormat="1" ht="18.75" customHeight="1">
      <c r="A678" s="16" t="s">
        <v>316</v>
      </c>
      <c r="B678" s="52" t="s">
        <v>548</v>
      </c>
      <c r="C678" s="17" t="s">
        <v>317</v>
      </c>
      <c r="D678" s="18">
        <f>'[1]Приложение 3'!F262</f>
        <v>3369.99</v>
      </c>
      <c r="E678" s="18">
        <v>2125.9</v>
      </c>
      <c r="F678" s="19"/>
      <c r="G678" s="20"/>
    </row>
    <row r="679" spans="1:7" s="21" customFormat="1" ht="65.25" customHeight="1">
      <c r="A679" s="69" t="s">
        <v>549</v>
      </c>
      <c r="B679" s="52" t="s">
        <v>550</v>
      </c>
      <c r="C679" s="17"/>
      <c r="D679" s="18">
        <f t="shared" ref="D679:E680" si="116">D680</f>
        <v>350</v>
      </c>
      <c r="E679" s="18">
        <f t="shared" si="116"/>
        <v>277.89999999999998</v>
      </c>
      <c r="F679" s="19"/>
      <c r="G679" s="20"/>
    </row>
    <row r="680" spans="1:7" s="21" customFormat="1" ht="22.5" customHeight="1">
      <c r="A680" s="16" t="s">
        <v>314</v>
      </c>
      <c r="B680" s="52" t="s">
        <v>550</v>
      </c>
      <c r="C680" s="17" t="s">
        <v>315</v>
      </c>
      <c r="D680" s="18">
        <f t="shared" si="116"/>
        <v>350</v>
      </c>
      <c r="E680" s="18">
        <f t="shared" si="116"/>
        <v>277.89999999999998</v>
      </c>
      <c r="F680" s="19"/>
      <c r="G680" s="20"/>
    </row>
    <row r="681" spans="1:7" s="21" customFormat="1" ht="21" customHeight="1">
      <c r="A681" s="16" t="s">
        <v>316</v>
      </c>
      <c r="B681" s="52" t="s">
        <v>550</v>
      </c>
      <c r="C681" s="17" t="s">
        <v>317</v>
      </c>
      <c r="D681" s="18">
        <f>'[1]Приложение 2'!G90</f>
        <v>350</v>
      </c>
      <c r="E681" s="18">
        <v>277.89999999999998</v>
      </c>
      <c r="F681" s="19"/>
      <c r="G681" s="20"/>
    </row>
    <row r="682" spans="1:7" s="21" customFormat="1" ht="43.8" customHeight="1">
      <c r="A682" s="16" t="s">
        <v>551</v>
      </c>
      <c r="B682" s="17" t="s">
        <v>552</v>
      </c>
      <c r="C682" s="17"/>
      <c r="D682" s="18">
        <f>D686+D692+D689+D683+D695</f>
        <v>85098.597999999998</v>
      </c>
      <c r="E682" s="18">
        <f>E686+E692+E689+E683+E695</f>
        <v>83454.7</v>
      </c>
      <c r="F682" s="19"/>
      <c r="G682" s="20"/>
    </row>
    <row r="683" spans="1:7" s="21" customFormat="1" ht="43.8" customHeight="1">
      <c r="A683" s="16" t="s">
        <v>553</v>
      </c>
      <c r="B683" s="17" t="s">
        <v>554</v>
      </c>
      <c r="C683" s="17"/>
      <c r="D683" s="18">
        <f t="shared" ref="D683:E684" si="117">D684</f>
        <v>67223.3</v>
      </c>
      <c r="E683" s="18">
        <f t="shared" si="117"/>
        <v>66941.899999999994</v>
      </c>
      <c r="F683" s="19"/>
      <c r="G683" s="20"/>
    </row>
    <row r="684" spans="1:7" s="21" customFormat="1" ht="23.4" customHeight="1">
      <c r="A684" s="16" t="s">
        <v>314</v>
      </c>
      <c r="B684" s="17" t="s">
        <v>554</v>
      </c>
      <c r="C684" s="17" t="s">
        <v>315</v>
      </c>
      <c r="D684" s="18">
        <f t="shared" si="117"/>
        <v>67223.3</v>
      </c>
      <c r="E684" s="18">
        <f t="shared" si="117"/>
        <v>66941.899999999994</v>
      </c>
      <c r="F684" s="19"/>
      <c r="G684" s="20"/>
    </row>
    <row r="685" spans="1:7" s="21" customFormat="1" ht="23.4" customHeight="1">
      <c r="A685" s="16" t="s">
        <v>316</v>
      </c>
      <c r="B685" s="17" t="s">
        <v>554</v>
      </c>
      <c r="C685" s="17" t="s">
        <v>317</v>
      </c>
      <c r="D685" s="18">
        <f>'[1]Приложение 3'!F1208</f>
        <v>67223.3</v>
      </c>
      <c r="E685" s="18">
        <v>66941.899999999994</v>
      </c>
      <c r="F685" s="19"/>
      <c r="G685" s="20"/>
    </row>
    <row r="686" spans="1:7" s="21" customFormat="1" ht="21" customHeight="1">
      <c r="A686" s="16" t="s">
        <v>555</v>
      </c>
      <c r="B686" s="17" t="s">
        <v>556</v>
      </c>
      <c r="C686" s="17"/>
      <c r="D686" s="18">
        <f t="shared" ref="D686:E687" si="118">D687</f>
        <v>1332</v>
      </c>
      <c r="E686" s="18">
        <f t="shared" si="118"/>
        <v>210</v>
      </c>
      <c r="F686" s="19"/>
      <c r="G686" s="20"/>
    </row>
    <row r="687" spans="1:7" s="21" customFormat="1" ht="21" customHeight="1">
      <c r="A687" s="16" t="s">
        <v>314</v>
      </c>
      <c r="B687" s="17" t="s">
        <v>556</v>
      </c>
      <c r="C687" s="17" t="s">
        <v>315</v>
      </c>
      <c r="D687" s="18">
        <f t="shared" si="118"/>
        <v>1332</v>
      </c>
      <c r="E687" s="18">
        <f t="shared" si="118"/>
        <v>210</v>
      </c>
      <c r="F687" s="19"/>
      <c r="G687" s="20"/>
    </row>
    <row r="688" spans="1:7" s="21" customFormat="1" ht="21" customHeight="1">
      <c r="A688" s="16" t="s">
        <v>316</v>
      </c>
      <c r="B688" s="17" t="s">
        <v>556</v>
      </c>
      <c r="C688" s="17" t="s">
        <v>317</v>
      </c>
      <c r="D688" s="18">
        <f>'[1]Приложение 3'!F395</f>
        <v>1332</v>
      </c>
      <c r="E688" s="18">
        <v>210</v>
      </c>
      <c r="F688" s="19"/>
      <c r="G688" s="20"/>
    </row>
    <row r="689" spans="1:7" s="21" customFormat="1" ht="21" customHeight="1">
      <c r="A689" s="16" t="s">
        <v>557</v>
      </c>
      <c r="B689" s="52" t="s">
        <v>558</v>
      </c>
      <c r="C689" s="17"/>
      <c r="D689" s="18">
        <f t="shared" ref="D689:E690" si="119">D690</f>
        <v>10874.647999999999</v>
      </c>
      <c r="E689" s="18">
        <f t="shared" si="119"/>
        <v>10874.6</v>
      </c>
      <c r="F689" s="19"/>
      <c r="G689" s="20"/>
    </row>
    <row r="690" spans="1:7" s="21" customFormat="1" ht="21" customHeight="1">
      <c r="A690" s="16" t="s">
        <v>314</v>
      </c>
      <c r="B690" s="52" t="s">
        <v>558</v>
      </c>
      <c r="C690" s="17" t="s">
        <v>315</v>
      </c>
      <c r="D690" s="18">
        <f t="shared" si="119"/>
        <v>10874.647999999999</v>
      </c>
      <c r="E690" s="18">
        <f t="shared" si="119"/>
        <v>10874.6</v>
      </c>
      <c r="F690" s="19"/>
      <c r="G690" s="20"/>
    </row>
    <row r="691" spans="1:7" s="21" customFormat="1" ht="21" customHeight="1">
      <c r="A691" s="16" t="s">
        <v>316</v>
      </c>
      <c r="B691" s="52" t="s">
        <v>558</v>
      </c>
      <c r="C691" s="17" t="s">
        <v>317</v>
      </c>
      <c r="D691" s="18">
        <f>'[1]Приложение 3'!F266</f>
        <v>10874.647999999999</v>
      </c>
      <c r="E691" s="18">
        <v>10874.6</v>
      </c>
      <c r="F691" s="19"/>
      <c r="G691" s="20"/>
    </row>
    <row r="692" spans="1:7" s="21" customFormat="1" ht="46.2" customHeight="1">
      <c r="A692" s="16" t="s">
        <v>559</v>
      </c>
      <c r="B692" s="17" t="s">
        <v>560</v>
      </c>
      <c r="C692" s="17"/>
      <c r="D692" s="18">
        <f t="shared" ref="D692:E693" si="120">D693</f>
        <v>34.74</v>
      </c>
      <c r="E692" s="18">
        <f t="shared" si="120"/>
        <v>18.7</v>
      </c>
      <c r="F692" s="19"/>
      <c r="G692" s="20"/>
    </row>
    <row r="693" spans="1:7" s="21" customFormat="1" ht="21" customHeight="1">
      <c r="A693" s="16" t="s">
        <v>314</v>
      </c>
      <c r="B693" s="17" t="s">
        <v>560</v>
      </c>
      <c r="C693" s="17" t="s">
        <v>315</v>
      </c>
      <c r="D693" s="18">
        <f t="shared" si="120"/>
        <v>34.74</v>
      </c>
      <c r="E693" s="18">
        <f t="shared" si="120"/>
        <v>18.7</v>
      </c>
      <c r="F693" s="19"/>
      <c r="G693" s="20"/>
    </row>
    <row r="694" spans="1:7" s="21" customFormat="1" ht="21" customHeight="1">
      <c r="A694" s="16" t="s">
        <v>316</v>
      </c>
      <c r="B694" s="17" t="s">
        <v>560</v>
      </c>
      <c r="C694" s="17" t="s">
        <v>317</v>
      </c>
      <c r="D694" s="18">
        <f>'[1]Приложение 3'!F1211</f>
        <v>34.74</v>
      </c>
      <c r="E694" s="18">
        <v>18.7</v>
      </c>
      <c r="F694" s="19"/>
      <c r="G694" s="20"/>
    </row>
    <row r="695" spans="1:7" s="21" customFormat="1" ht="21" customHeight="1">
      <c r="A695" s="16" t="s">
        <v>84</v>
      </c>
      <c r="B695" s="17" t="s">
        <v>561</v>
      </c>
      <c r="C695" s="26"/>
      <c r="D695" s="18">
        <f>D696</f>
        <v>5633.91</v>
      </c>
      <c r="E695" s="18">
        <f>E696</f>
        <v>5409.5</v>
      </c>
      <c r="F695" s="19"/>
      <c r="G695" s="20"/>
    </row>
    <row r="696" spans="1:7" s="21" customFormat="1" ht="21" customHeight="1">
      <c r="A696" s="16" t="s">
        <v>314</v>
      </c>
      <c r="B696" s="17" t="s">
        <v>561</v>
      </c>
      <c r="C696" s="17" t="s">
        <v>315</v>
      </c>
      <c r="D696" s="18">
        <f>D697</f>
        <v>5633.91</v>
      </c>
      <c r="E696" s="18">
        <f>E697</f>
        <v>5409.5</v>
      </c>
      <c r="F696" s="19"/>
      <c r="G696" s="20"/>
    </row>
    <row r="697" spans="1:7" s="21" customFormat="1" ht="21" customHeight="1">
      <c r="A697" s="16" t="s">
        <v>316</v>
      </c>
      <c r="B697" s="17" t="s">
        <v>561</v>
      </c>
      <c r="C697" s="17" t="s">
        <v>317</v>
      </c>
      <c r="D697" s="18">
        <f>'[1]Приложение 3'!F419+'[1]Приложение 3'!F1118+'[1]Приложение 3'!F1214</f>
        <v>5633.91</v>
      </c>
      <c r="E697" s="18">
        <v>5409.5</v>
      </c>
      <c r="F697" s="19"/>
      <c r="G697" s="20"/>
    </row>
    <row r="698" spans="1:7" s="5" customFormat="1" ht="31.2">
      <c r="A698" s="35" t="s">
        <v>562</v>
      </c>
      <c r="B698" s="60" t="s">
        <v>563</v>
      </c>
      <c r="C698" s="67"/>
      <c r="D698" s="65">
        <f>D699</f>
        <v>35832.100000000006</v>
      </c>
      <c r="E698" s="65">
        <f>E699</f>
        <v>33468.800000000003</v>
      </c>
      <c r="F698" s="66"/>
    </row>
    <row r="699" spans="1:7" s="21" customFormat="1" ht="30.75" customHeight="1">
      <c r="A699" s="22" t="s">
        <v>562</v>
      </c>
      <c r="B699" s="17" t="s">
        <v>563</v>
      </c>
      <c r="C699" s="17"/>
      <c r="D699" s="18">
        <f>D704+D746+D700</f>
        <v>35832.100000000006</v>
      </c>
      <c r="E699" s="18">
        <f>E704+E746+E700</f>
        <v>33468.800000000003</v>
      </c>
      <c r="F699" s="19"/>
      <c r="G699" s="20"/>
    </row>
    <row r="700" spans="1:7" s="21" customFormat="1" ht="30.75" customHeight="1">
      <c r="A700" s="22" t="s">
        <v>564</v>
      </c>
      <c r="B700" s="17" t="s">
        <v>565</v>
      </c>
      <c r="C700" s="17"/>
      <c r="D700" s="18">
        <f t="shared" ref="D700:E702" si="121">D701</f>
        <v>74.3</v>
      </c>
      <c r="E700" s="18">
        <f t="shared" si="121"/>
        <v>52</v>
      </c>
      <c r="F700" s="19"/>
      <c r="G700" s="20"/>
    </row>
    <row r="701" spans="1:7" s="21" customFormat="1" ht="30.75" customHeight="1">
      <c r="A701" s="22" t="s">
        <v>566</v>
      </c>
      <c r="B701" s="17" t="s">
        <v>567</v>
      </c>
      <c r="C701" s="17"/>
      <c r="D701" s="18">
        <f t="shared" si="121"/>
        <v>74.3</v>
      </c>
      <c r="E701" s="18">
        <f t="shared" si="121"/>
        <v>52</v>
      </c>
      <c r="F701" s="19"/>
      <c r="G701" s="20"/>
    </row>
    <row r="702" spans="1:7" s="21" customFormat="1" ht="30.75" customHeight="1">
      <c r="A702" s="22" t="s">
        <v>28</v>
      </c>
      <c r="B702" s="17" t="s">
        <v>567</v>
      </c>
      <c r="C702" s="17" t="s">
        <v>29</v>
      </c>
      <c r="D702" s="18">
        <f t="shared" si="121"/>
        <v>74.3</v>
      </c>
      <c r="E702" s="18">
        <f t="shared" si="121"/>
        <v>52</v>
      </c>
      <c r="F702" s="19"/>
      <c r="G702" s="20"/>
    </row>
    <row r="703" spans="1:7" s="21" customFormat="1" ht="30.75" customHeight="1">
      <c r="A703" s="22" t="s">
        <v>30</v>
      </c>
      <c r="B703" s="17" t="s">
        <v>567</v>
      </c>
      <c r="C703" s="17" t="s">
        <v>31</v>
      </c>
      <c r="D703" s="18">
        <f>'[1]Приложение 3'!F84</f>
        <v>74.3</v>
      </c>
      <c r="E703" s="18">
        <v>52</v>
      </c>
      <c r="F703" s="19"/>
      <c r="G703" s="20"/>
    </row>
    <row r="704" spans="1:7" s="21" customFormat="1" ht="31.2">
      <c r="A704" s="22" t="s">
        <v>568</v>
      </c>
      <c r="B704" s="17" t="s">
        <v>569</v>
      </c>
      <c r="C704" s="17"/>
      <c r="D704" s="18">
        <f>D705+D708+D713+D718+D723+D731+D736+D741+D728</f>
        <v>23460.799999999999</v>
      </c>
      <c r="E704" s="18">
        <f>E705+E708+E713+E718+E723+E731+E736+E741+E728</f>
        <v>22699.200000000001</v>
      </c>
      <c r="F704" s="19"/>
      <c r="G704" s="20"/>
    </row>
    <row r="705" spans="1:7" s="21" customFormat="1" ht="31.2">
      <c r="A705" s="22" t="s">
        <v>570</v>
      </c>
      <c r="B705" s="17" t="s">
        <v>571</v>
      </c>
      <c r="C705" s="17"/>
      <c r="D705" s="18">
        <f t="shared" ref="D705:E706" si="122">D706</f>
        <v>10278.799999999999</v>
      </c>
      <c r="E705" s="18">
        <f t="shared" si="122"/>
        <v>10278.799999999999</v>
      </c>
      <c r="F705" s="19"/>
      <c r="G705" s="20"/>
    </row>
    <row r="706" spans="1:7" s="21" customFormat="1">
      <c r="A706" s="16" t="s">
        <v>314</v>
      </c>
      <c r="B706" s="17" t="s">
        <v>571</v>
      </c>
      <c r="C706" s="17" t="s">
        <v>315</v>
      </c>
      <c r="D706" s="18">
        <f t="shared" si="122"/>
        <v>10278.799999999999</v>
      </c>
      <c r="E706" s="18">
        <f t="shared" si="122"/>
        <v>10278.799999999999</v>
      </c>
      <c r="F706" s="19"/>
      <c r="G706" s="20"/>
    </row>
    <row r="707" spans="1:7" s="21" customFormat="1">
      <c r="A707" s="16" t="s">
        <v>572</v>
      </c>
      <c r="B707" s="17" t="s">
        <v>571</v>
      </c>
      <c r="C707" s="17" t="s">
        <v>573</v>
      </c>
      <c r="D707" s="18">
        <f>'[1]Приложение 2'!G181</f>
        <v>10278.799999999999</v>
      </c>
      <c r="E707" s="18">
        <v>10278.799999999999</v>
      </c>
      <c r="F707" s="19"/>
      <c r="G707" s="20"/>
    </row>
    <row r="708" spans="1:7" s="27" customFormat="1" ht="31.2">
      <c r="A708" s="22" t="s">
        <v>574</v>
      </c>
      <c r="B708" s="17" t="s">
        <v>575</v>
      </c>
      <c r="C708" s="17"/>
      <c r="D708" s="18">
        <f>D709+D711</f>
        <v>701.8</v>
      </c>
      <c r="E708" s="18">
        <f>E709+E711</f>
        <v>695.9</v>
      </c>
      <c r="F708" s="19"/>
      <c r="G708" s="20"/>
    </row>
    <row r="709" spans="1:7" s="27" customFormat="1" ht="53.25" customHeight="1">
      <c r="A709" s="22" t="s">
        <v>73</v>
      </c>
      <c r="B709" s="17" t="s">
        <v>575</v>
      </c>
      <c r="C709" s="17" t="s">
        <v>74</v>
      </c>
      <c r="D709" s="18">
        <f>D710</f>
        <v>610.29999999999995</v>
      </c>
      <c r="E709" s="18">
        <f>E710</f>
        <v>610.29999999999995</v>
      </c>
      <c r="F709" s="19"/>
      <c r="G709" s="20"/>
    </row>
    <row r="710" spans="1:7" s="27" customFormat="1" ht="25.5" customHeight="1">
      <c r="A710" s="22" t="s">
        <v>235</v>
      </c>
      <c r="B710" s="17" t="s">
        <v>575</v>
      </c>
      <c r="C710" s="17" t="s">
        <v>236</v>
      </c>
      <c r="D710" s="18">
        <f>'[1]Приложение 2'!G413</f>
        <v>610.29999999999995</v>
      </c>
      <c r="E710" s="18">
        <v>610.29999999999995</v>
      </c>
      <c r="F710" s="19"/>
      <c r="G710" s="20"/>
    </row>
    <row r="711" spans="1:7" s="27" customFormat="1" ht="31.2">
      <c r="A711" s="22" t="s">
        <v>28</v>
      </c>
      <c r="B711" s="17" t="s">
        <v>575</v>
      </c>
      <c r="C711" s="17" t="s">
        <v>29</v>
      </c>
      <c r="D711" s="18">
        <f>D712</f>
        <v>91.5</v>
      </c>
      <c r="E711" s="18">
        <f>E712</f>
        <v>85.6</v>
      </c>
      <c r="F711" s="19"/>
      <c r="G711" s="20"/>
    </row>
    <row r="712" spans="1:7" s="27" customFormat="1" ht="38.25" customHeight="1">
      <c r="A712" s="22" t="s">
        <v>30</v>
      </c>
      <c r="B712" s="17" t="s">
        <v>575</v>
      </c>
      <c r="C712" s="17" t="s">
        <v>31</v>
      </c>
      <c r="D712" s="18">
        <f>'[1]Приложение 2'!G415</f>
        <v>91.5</v>
      </c>
      <c r="E712" s="18">
        <v>85.6</v>
      </c>
      <c r="F712" s="19"/>
      <c r="G712" s="20"/>
    </row>
    <row r="713" spans="1:7" s="27" customFormat="1" ht="34.5" customHeight="1">
      <c r="A713" s="22" t="s">
        <v>576</v>
      </c>
      <c r="B713" s="17" t="s">
        <v>577</v>
      </c>
      <c r="C713" s="17"/>
      <c r="D713" s="18">
        <f>D714+D716</f>
        <v>1052.7</v>
      </c>
      <c r="E713" s="18">
        <f>E714+E716</f>
        <v>1049.7</v>
      </c>
      <c r="F713" s="19"/>
      <c r="G713" s="20"/>
    </row>
    <row r="714" spans="1:7" s="27" customFormat="1" ht="52.5" customHeight="1">
      <c r="A714" s="22" t="s">
        <v>73</v>
      </c>
      <c r="B714" s="17" t="s">
        <v>577</v>
      </c>
      <c r="C714" s="17" t="s">
        <v>74</v>
      </c>
      <c r="D714" s="18">
        <f>D715</f>
        <v>915.4</v>
      </c>
      <c r="E714" s="18">
        <f>E715</f>
        <v>915.4</v>
      </c>
      <c r="F714" s="19"/>
      <c r="G714" s="20"/>
    </row>
    <row r="715" spans="1:7" s="27" customFormat="1" ht="33" customHeight="1">
      <c r="A715" s="22" t="s">
        <v>235</v>
      </c>
      <c r="B715" s="17" t="s">
        <v>577</v>
      </c>
      <c r="C715" s="17" t="s">
        <v>236</v>
      </c>
      <c r="D715" s="18">
        <f>'[1]Приложение 2'!G418</f>
        <v>915.4</v>
      </c>
      <c r="E715" s="18">
        <v>915.4</v>
      </c>
      <c r="F715" s="19"/>
      <c r="G715" s="20"/>
    </row>
    <row r="716" spans="1:7" s="27" customFormat="1" ht="33" customHeight="1">
      <c r="A716" s="22" t="s">
        <v>28</v>
      </c>
      <c r="B716" s="17" t="s">
        <v>577</v>
      </c>
      <c r="C716" s="17" t="s">
        <v>29</v>
      </c>
      <c r="D716" s="18">
        <f>D717</f>
        <v>137.30000000000001</v>
      </c>
      <c r="E716" s="18">
        <f>E717</f>
        <v>134.30000000000001</v>
      </c>
      <c r="F716" s="19"/>
      <c r="G716" s="20"/>
    </row>
    <row r="717" spans="1:7" s="27" customFormat="1" ht="38.25" customHeight="1">
      <c r="A717" s="22" t="s">
        <v>30</v>
      </c>
      <c r="B717" s="17" t="s">
        <v>577</v>
      </c>
      <c r="C717" s="17" t="s">
        <v>31</v>
      </c>
      <c r="D717" s="18">
        <f>'[1]Приложение 2'!G420</f>
        <v>137.30000000000001</v>
      </c>
      <c r="E717" s="18">
        <v>134.30000000000001</v>
      </c>
      <c r="F717" s="19"/>
      <c r="G717" s="20"/>
    </row>
    <row r="718" spans="1:7" s="27" customFormat="1" ht="62.4">
      <c r="A718" s="22" t="s">
        <v>578</v>
      </c>
      <c r="B718" s="17" t="s">
        <v>579</v>
      </c>
      <c r="C718" s="17"/>
      <c r="D718" s="18">
        <f>D719+D721</f>
        <v>1052.7</v>
      </c>
      <c r="E718" s="18">
        <f>E719+E721</f>
        <v>1049.0999999999999</v>
      </c>
      <c r="F718" s="19"/>
      <c r="G718" s="20"/>
    </row>
    <row r="719" spans="1:7" s="27" customFormat="1" ht="51" customHeight="1">
      <c r="A719" s="22" t="s">
        <v>73</v>
      </c>
      <c r="B719" s="17" t="s">
        <v>579</v>
      </c>
      <c r="C719" s="17" t="s">
        <v>74</v>
      </c>
      <c r="D719" s="18">
        <f>D720</f>
        <v>915.4</v>
      </c>
      <c r="E719" s="18">
        <f>E720</f>
        <v>915.4</v>
      </c>
      <c r="F719" s="19"/>
      <c r="G719" s="20"/>
    </row>
    <row r="720" spans="1:7" s="27" customFormat="1" ht="38.25" customHeight="1">
      <c r="A720" s="22" t="s">
        <v>235</v>
      </c>
      <c r="B720" s="17" t="s">
        <v>579</v>
      </c>
      <c r="C720" s="17" t="s">
        <v>236</v>
      </c>
      <c r="D720" s="18">
        <f>'[1]Приложение 2'!G423</f>
        <v>915.4</v>
      </c>
      <c r="E720" s="18">
        <v>915.4</v>
      </c>
      <c r="F720" s="19"/>
      <c r="G720" s="20"/>
    </row>
    <row r="721" spans="1:7" s="27" customFormat="1" ht="38.25" customHeight="1">
      <c r="A721" s="22" t="s">
        <v>28</v>
      </c>
      <c r="B721" s="17" t="s">
        <v>579</v>
      </c>
      <c r="C721" s="17" t="s">
        <v>29</v>
      </c>
      <c r="D721" s="18">
        <f>D722</f>
        <v>137.30000000000001</v>
      </c>
      <c r="E721" s="18">
        <f>E722</f>
        <v>133.69999999999999</v>
      </c>
      <c r="F721" s="19"/>
      <c r="G721" s="20"/>
    </row>
    <row r="722" spans="1:7" s="27" customFormat="1" ht="38.25" customHeight="1">
      <c r="A722" s="22" t="s">
        <v>30</v>
      </c>
      <c r="B722" s="17" t="s">
        <v>579</v>
      </c>
      <c r="C722" s="17" t="s">
        <v>31</v>
      </c>
      <c r="D722" s="18">
        <f>'[1]Приложение 2'!G425</f>
        <v>137.30000000000001</v>
      </c>
      <c r="E722" s="18">
        <v>133.69999999999999</v>
      </c>
      <c r="F722" s="19"/>
      <c r="G722" s="20"/>
    </row>
    <row r="723" spans="1:7" s="27" customFormat="1" ht="36.75" customHeight="1">
      <c r="A723" s="22" t="s">
        <v>580</v>
      </c>
      <c r="B723" s="17" t="s">
        <v>581</v>
      </c>
      <c r="C723" s="17"/>
      <c r="D723" s="18">
        <f>D724+D726</f>
        <v>1403.6</v>
      </c>
      <c r="E723" s="18">
        <f>E724+E726</f>
        <v>1397.3</v>
      </c>
      <c r="F723" s="19"/>
      <c r="G723" s="20"/>
    </row>
    <row r="724" spans="1:7" s="27" customFormat="1" ht="52.5" customHeight="1">
      <c r="A724" s="22" t="s">
        <v>73</v>
      </c>
      <c r="B724" s="17" t="s">
        <v>581</v>
      </c>
      <c r="C724" s="17" t="s">
        <v>74</v>
      </c>
      <c r="D724" s="18">
        <f>D725</f>
        <v>1220.5</v>
      </c>
      <c r="E724" s="18">
        <f>E725</f>
        <v>1220.5</v>
      </c>
      <c r="F724" s="19"/>
      <c r="G724" s="20"/>
    </row>
    <row r="725" spans="1:7" s="27" customFormat="1" ht="38.25" customHeight="1">
      <c r="A725" s="22" t="s">
        <v>235</v>
      </c>
      <c r="B725" s="17" t="s">
        <v>581</v>
      </c>
      <c r="C725" s="17" t="s">
        <v>236</v>
      </c>
      <c r="D725" s="18">
        <f>'[1]Приложение 2'!G428</f>
        <v>1220.5</v>
      </c>
      <c r="E725" s="18">
        <v>1220.5</v>
      </c>
      <c r="F725" s="19"/>
      <c r="G725" s="20"/>
    </row>
    <row r="726" spans="1:7" s="27" customFormat="1" ht="38.25" customHeight="1">
      <c r="A726" s="22" t="s">
        <v>28</v>
      </c>
      <c r="B726" s="17" t="s">
        <v>581</v>
      </c>
      <c r="C726" s="17" t="s">
        <v>29</v>
      </c>
      <c r="D726" s="18">
        <f>D727</f>
        <v>183.1</v>
      </c>
      <c r="E726" s="18">
        <f>E727</f>
        <v>176.8</v>
      </c>
      <c r="F726" s="19"/>
      <c r="G726" s="20"/>
    </row>
    <row r="727" spans="1:7" s="27" customFormat="1" ht="38.25" customHeight="1">
      <c r="A727" s="22" t="s">
        <v>30</v>
      </c>
      <c r="B727" s="17" t="s">
        <v>581</v>
      </c>
      <c r="C727" s="17" t="s">
        <v>31</v>
      </c>
      <c r="D727" s="18">
        <f>'[1]Приложение 2'!G430</f>
        <v>183.1</v>
      </c>
      <c r="E727" s="18">
        <v>176.8</v>
      </c>
      <c r="F727" s="19"/>
      <c r="G727" s="20"/>
    </row>
    <row r="728" spans="1:7" s="27" customFormat="1" ht="60" customHeight="1">
      <c r="A728" s="25" t="s">
        <v>582</v>
      </c>
      <c r="B728" s="43" t="s">
        <v>583</v>
      </c>
      <c r="C728" s="43"/>
      <c r="D728" s="18">
        <f t="shared" ref="D728:E729" si="123">D729</f>
        <v>375</v>
      </c>
      <c r="E728" s="18">
        <f t="shared" si="123"/>
        <v>0</v>
      </c>
      <c r="F728" s="19"/>
      <c r="G728" s="20"/>
    </row>
    <row r="729" spans="1:7" s="27" customFormat="1" ht="38.25" customHeight="1">
      <c r="A729" s="25" t="s">
        <v>28</v>
      </c>
      <c r="B729" s="43" t="s">
        <v>583</v>
      </c>
      <c r="C729" s="43" t="s">
        <v>29</v>
      </c>
      <c r="D729" s="18">
        <f t="shared" si="123"/>
        <v>375</v>
      </c>
      <c r="E729" s="18">
        <f t="shared" si="123"/>
        <v>0</v>
      </c>
      <c r="F729" s="19"/>
      <c r="G729" s="20"/>
    </row>
    <row r="730" spans="1:7" s="27" customFormat="1" ht="38.25" customHeight="1">
      <c r="A730" s="25" t="s">
        <v>30</v>
      </c>
      <c r="B730" s="43" t="s">
        <v>583</v>
      </c>
      <c r="C730" s="43" t="s">
        <v>31</v>
      </c>
      <c r="D730" s="18">
        <f>'[1]Приложение 3'!F233</f>
        <v>375</v>
      </c>
      <c r="E730" s="18">
        <v>0</v>
      </c>
      <c r="F730" s="19"/>
      <c r="G730" s="20"/>
    </row>
    <row r="731" spans="1:7" s="21" customFormat="1" ht="100.2" customHeight="1">
      <c r="A731" s="34" t="s">
        <v>584</v>
      </c>
      <c r="B731" s="51" t="s">
        <v>585</v>
      </c>
      <c r="C731" s="17"/>
      <c r="D731" s="18">
        <f>D732+D734</f>
        <v>2105.4</v>
      </c>
      <c r="E731" s="18">
        <f>E732+E734</f>
        <v>2105.4</v>
      </c>
      <c r="F731" s="19"/>
      <c r="G731" s="20"/>
    </row>
    <row r="732" spans="1:7" s="21" customFormat="1" ht="46.8">
      <c r="A732" s="22" t="s">
        <v>73</v>
      </c>
      <c r="B732" s="51" t="s">
        <v>585</v>
      </c>
      <c r="C732" s="17" t="s">
        <v>74</v>
      </c>
      <c r="D732" s="18">
        <f>D733</f>
        <v>1830.8</v>
      </c>
      <c r="E732" s="18">
        <f>E733</f>
        <v>1830.8</v>
      </c>
      <c r="F732" s="19"/>
      <c r="G732" s="20"/>
    </row>
    <row r="733" spans="1:7" s="21" customFormat="1">
      <c r="A733" s="22" t="s">
        <v>235</v>
      </c>
      <c r="B733" s="51" t="s">
        <v>585</v>
      </c>
      <c r="C733" s="17" t="s">
        <v>236</v>
      </c>
      <c r="D733" s="18">
        <f>'[1]Приложение 2'!G56</f>
        <v>1830.8</v>
      </c>
      <c r="E733" s="18">
        <v>1830.8</v>
      </c>
      <c r="F733" s="19"/>
      <c r="G733" s="20"/>
    </row>
    <row r="734" spans="1:7" s="21" customFormat="1" ht="32.25" customHeight="1">
      <c r="A734" s="22" t="s">
        <v>28</v>
      </c>
      <c r="B734" s="51" t="s">
        <v>585</v>
      </c>
      <c r="C734" s="17" t="s">
        <v>29</v>
      </c>
      <c r="D734" s="18">
        <f>D735</f>
        <v>274.60000000000002</v>
      </c>
      <c r="E734" s="18">
        <f>E735</f>
        <v>274.60000000000002</v>
      </c>
      <c r="F734" s="19"/>
      <c r="G734" s="20"/>
    </row>
    <row r="735" spans="1:7" s="21" customFormat="1" ht="31.2">
      <c r="A735" s="22" t="s">
        <v>30</v>
      </c>
      <c r="B735" s="51" t="s">
        <v>585</v>
      </c>
      <c r="C735" s="17" t="s">
        <v>31</v>
      </c>
      <c r="D735" s="18">
        <f>'[1]Приложение 2'!G58</f>
        <v>274.60000000000002</v>
      </c>
      <c r="E735" s="18">
        <v>274.60000000000002</v>
      </c>
      <c r="F735" s="19"/>
      <c r="G735" s="20"/>
    </row>
    <row r="736" spans="1:7" s="27" customFormat="1" ht="86.25" customHeight="1">
      <c r="A736" s="22" t="s">
        <v>586</v>
      </c>
      <c r="B736" s="17" t="s">
        <v>587</v>
      </c>
      <c r="C736" s="17"/>
      <c r="D736" s="18">
        <f>D737+D739</f>
        <v>6316.1</v>
      </c>
      <c r="E736" s="18">
        <f>E737+E739</f>
        <v>6028.9000000000005</v>
      </c>
      <c r="F736" s="19"/>
      <c r="G736" s="20"/>
    </row>
    <row r="737" spans="1:7" s="27" customFormat="1" ht="53.25" customHeight="1">
      <c r="A737" s="22" t="s">
        <v>73</v>
      </c>
      <c r="B737" s="17" t="s">
        <v>587</v>
      </c>
      <c r="C737" s="17" t="s">
        <v>74</v>
      </c>
      <c r="D737" s="18">
        <f>D738</f>
        <v>5493.3</v>
      </c>
      <c r="E737" s="18">
        <f>E738</f>
        <v>5493.3</v>
      </c>
      <c r="F737" s="19"/>
      <c r="G737" s="20"/>
    </row>
    <row r="738" spans="1:7" s="27" customFormat="1" ht="38.25" customHeight="1">
      <c r="A738" s="22" t="s">
        <v>235</v>
      </c>
      <c r="B738" s="17" t="s">
        <v>587</v>
      </c>
      <c r="C738" s="17" t="s">
        <v>236</v>
      </c>
      <c r="D738" s="18">
        <f>'[1]Приложение 2'!G433+'[1]Приложение 2'!G644</f>
        <v>5493.3</v>
      </c>
      <c r="E738" s="18">
        <v>5493.3</v>
      </c>
      <c r="F738" s="19"/>
      <c r="G738" s="20"/>
    </row>
    <row r="739" spans="1:7" s="27" customFormat="1" ht="38.25" customHeight="1">
      <c r="A739" s="22" t="s">
        <v>28</v>
      </c>
      <c r="B739" s="17" t="s">
        <v>587</v>
      </c>
      <c r="C739" s="17" t="s">
        <v>29</v>
      </c>
      <c r="D739" s="18">
        <f>D740</f>
        <v>822.8</v>
      </c>
      <c r="E739" s="18">
        <f>E740</f>
        <v>535.6</v>
      </c>
      <c r="F739" s="19"/>
      <c r="G739" s="20"/>
    </row>
    <row r="740" spans="1:7" s="27" customFormat="1" ht="38.25" customHeight="1">
      <c r="A740" s="22" t="s">
        <v>30</v>
      </c>
      <c r="B740" s="17" t="s">
        <v>587</v>
      </c>
      <c r="C740" s="17" t="s">
        <v>31</v>
      </c>
      <c r="D740" s="18">
        <f>'[1]Приложение 2'!G435</f>
        <v>822.8</v>
      </c>
      <c r="E740" s="18">
        <v>535.6</v>
      </c>
      <c r="F740" s="19"/>
      <c r="G740" s="20"/>
    </row>
    <row r="741" spans="1:7" s="27" customFormat="1" ht="70.5" customHeight="1">
      <c r="A741" s="70" t="s">
        <v>588</v>
      </c>
      <c r="B741" s="17" t="s">
        <v>589</v>
      </c>
      <c r="C741" s="17"/>
      <c r="D741" s="18">
        <f>D742+D744</f>
        <v>174.7</v>
      </c>
      <c r="E741" s="18">
        <f>E742+E744</f>
        <v>94.1</v>
      </c>
      <c r="F741" s="19"/>
      <c r="G741" s="20"/>
    </row>
    <row r="742" spans="1:7" s="27" customFormat="1" ht="36.75" customHeight="1">
      <c r="A742" s="22" t="s">
        <v>28</v>
      </c>
      <c r="B742" s="17" t="s">
        <v>589</v>
      </c>
      <c r="C742" s="17" t="s">
        <v>29</v>
      </c>
      <c r="D742" s="18">
        <f>D743</f>
        <v>58</v>
      </c>
      <c r="E742" s="18">
        <f>E743</f>
        <v>11.3</v>
      </c>
      <c r="F742" s="19"/>
      <c r="G742" s="20"/>
    </row>
    <row r="743" spans="1:7" s="27" customFormat="1" ht="36.75" customHeight="1">
      <c r="A743" s="22" t="s">
        <v>30</v>
      </c>
      <c r="B743" s="17" t="s">
        <v>589</v>
      </c>
      <c r="C743" s="17" t="s">
        <v>31</v>
      </c>
      <c r="D743" s="18">
        <f>'[1]Приложение 2'!G503</f>
        <v>58</v>
      </c>
      <c r="E743" s="18">
        <v>11.3</v>
      </c>
      <c r="F743" s="19"/>
      <c r="G743" s="20"/>
    </row>
    <row r="744" spans="1:7" s="27" customFormat="1" ht="21" customHeight="1">
      <c r="A744" s="22" t="s">
        <v>52</v>
      </c>
      <c r="B744" s="17" t="s">
        <v>589</v>
      </c>
      <c r="C744" s="17" t="s">
        <v>53</v>
      </c>
      <c r="D744" s="18">
        <f>D745</f>
        <v>116.7</v>
      </c>
      <c r="E744" s="18">
        <f>E745</f>
        <v>82.8</v>
      </c>
      <c r="F744" s="19"/>
      <c r="G744" s="20"/>
    </row>
    <row r="745" spans="1:7" s="27" customFormat="1" ht="36.75" customHeight="1">
      <c r="A745" s="22" t="s">
        <v>452</v>
      </c>
      <c r="B745" s="17" t="s">
        <v>589</v>
      </c>
      <c r="C745" s="17" t="s">
        <v>468</v>
      </c>
      <c r="D745" s="18">
        <f>'[1]Приложение 3'!F193</f>
        <v>116.7</v>
      </c>
      <c r="E745" s="18">
        <v>82.8</v>
      </c>
      <c r="F745" s="19"/>
      <c r="G745" s="20"/>
    </row>
    <row r="746" spans="1:7" ht="30.75" customHeight="1">
      <c r="A746" s="22" t="s">
        <v>590</v>
      </c>
      <c r="B746" s="17" t="s">
        <v>591</v>
      </c>
      <c r="C746" s="17"/>
      <c r="D746" s="18">
        <f>D747+D750+D756+D759+D753</f>
        <v>12297</v>
      </c>
      <c r="E746" s="18">
        <f>E747+E750+E756+E759+E753</f>
        <v>10717.6</v>
      </c>
      <c r="F746" s="19"/>
      <c r="G746" s="20"/>
    </row>
    <row r="747" spans="1:7" s="21" customFormat="1" ht="31.2">
      <c r="A747" s="16" t="s">
        <v>592</v>
      </c>
      <c r="B747" s="17" t="s">
        <v>593</v>
      </c>
      <c r="C747" s="17"/>
      <c r="D747" s="18">
        <f t="shared" ref="D747:E748" si="124">D748</f>
        <v>240</v>
      </c>
      <c r="E747" s="18">
        <f t="shared" si="124"/>
        <v>240</v>
      </c>
      <c r="F747" s="19"/>
      <c r="G747" s="20"/>
    </row>
    <row r="748" spans="1:7" s="21" customFormat="1" ht="46.8">
      <c r="A748" s="22" t="s">
        <v>73</v>
      </c>
      <c r="B748" s="17" t="s">
        <v>593</v>
      </c>
      <c r="C748" s="17" t="s">
        <v>74</v>
      </c>
      <c r="D748" s="18">
        <f t="shared" si="124"/>
        <v>240</v>
      </c>
      <c r="E748" s="18">
        <f t="shared" si="124"/>
        <v>240</v>
      </c>
      <c r="F748" s="19"/>
      <c r="G748" s="20"/>
    </row>
    <row r="749" spans="1:7" s="21" customFormat="1">
      <c r="A749" s="22" t="s">
        <v>235</v>
      </c>
      <c r="B749" s="17" t="s">
        <v>593</v>
      </c>
      <c r="C749" s="17" t="s">
        <v>236</v>
      </c>
      <c r="D749" s="18">
        <f>'[1]Приложение 2'!G62+'[1]Приложение 2'!G439</f>
        <v>240</v>
      </c>
      <c r="E749" s="18">
        <v>240</v>
      </c>
      <c r="F749" s="19"/>
      <c r="G749" s="20"/>
    </row>
    <row r="750" spans="1:7" ht="30.75" customHeight="1">
      <c r="A750" s="22" t="s">
        <v>594</v>
      </c>
      <c r="B750" s="17" t="s">
        <v>595</v>
      </c>
      <c r="C750" s="17"/>
      <c r="D750" s="18">
        <f t="shared" ref="D750:E751" si="125">D751</f>
        <v>967</v>
      </c>
      <c r="E750" s="18">
        <f t="shared" si="125"/>
        <v>967</v>
      </c>
      <c r="F750" s="19"/>
      <c r="G750" s="20"/>
    </row>
    <row r="751" spans="1:7" ht="50.25" customHeight="1">
      <c r="A751" s="22" t="s">
        <v>73</v>
      </c>
      <c r="B751" s="17" t="s">
        <v>595</v>
      </c>
      <c r="C751" s="17" t="s">
        <v>74</v>
      </c>
      <c r="D751" s="18">
        <f t="shared" si="125"/>
        <v>967</v>
      </c>
      <c r="E751" s="18">
        <f t="shared" si="125"/>
        <v>967</v>
      </c>
      <c r="F751" s="19"/>
      <c r="G751" s="20"/>
    </row>
    <row r="752" spans="1:7" ht="25.95" customHeight="1">
      <c r="A752" s="22" t="s">
        <v>235</v>
      </c>
      <c r="B752" s="17" t="s">
        <v>595</v>
      </c>
      <c r="C752" s="17" t="s">
        <v>236</v>
      </c>
      <c r="D752" s="18">
        <f>'[1]Приложение 2'!G30</f>
        <v>967</v>
      </c>
      <c r="E752" s="18">
        <v>967</v>
      </c>
      <c r="F752" s="19"/>
      <c r="G752" s="20"/>
    </row>
    <row r="753" spans="1:7" ht="38.4" customHeight="1">
      <c r="A753" s="16" t="s">
        <v>596</v>
      </c>
      <c r="B753" s="17" t="s">
        <v>597</v>
      </c>
      <c r="C753" s="17"/>
      <c r="D753" s="18">
        <f>D754</f>
        <v>1</v>
      </c>
      <c r="E753" s="18">
        <f>E754</f>
        <v>0</v>
      </c>
      <c r="F753" s="19"/>
      <c r="G753" s="20"/>
    </row>
    <row r="754" spans="1:7" ht="36.6" customHeight="1">
      <c r="A754" s="22" t="s">
        <v>28</v>
      </c>
      <c r="B754" s="17" t="s">
        <v>597</v>
      </c>
      <c r="C754" s="17" t="s">
        <v>29</v>
      </c>
      <c r="D754" s="18">
        <f>D755</f>
        <v>1</v>
      </c>
      <c r="E754" s="18">
        <f>E755</f>
        <v>0</v>
      </c>
      <c r="F754" s="19"/>
      <c r="G754" s="20"/>
    </row>
    <row r="755" spans="1:7" ht="35.4" customHeight="1">
      <c r="A755" s="22" t="s">
        <v>30</v>
      </c>
      <c r="B755" s="17" t="s">
        <v>597</v>
      </c>
      <c r="C755" s="17" t="s">
        <v>31</v>
      </c>
      <c r="D755" s="18">
        <f>'[1]Приложение 3'!F78</f>
        <v>1</v>
      </c>
      <c r="E755" s="18">
        <v>0</v>
      </c>
      <c r="F755" s="19"/>
      <c r="G755" s="20"/>
    </row>
    <row r="756" spans="1:7" s="27" customFormat="1" ht="66" customHeight="1">
      <c r="A756" s="34" t="s">
        <v>598</v>
      </c>
      <c r="B756" s="51" t="s">
        <v>599</v>
      </c>
      <c r="C756" s="59"/>
      <c r="D756" s="63">
        <f t="shared" ref="D756:E757" si="126">D757</f>
        <v>8493.2000000000007</v>
      </c>
      <c r="E756" s="63">
        <f t="shared" si="126"/>
        <v>8956.5</v>
      </c>
      <c r="F756" s="64"/>
      <c r="G756" s="20"/>
    </row>
    <row r="757" spans="1:7" s="27" customFormat="1" ht="31.2">
      <c r="A757" s="16" t="s">
        <v>28</v>
      </c>
      <c r="B757" s="51" t="s">
        <v>599</v>
      </c>
      <c r="C757" s="59" t="s">
        <v>29</v>
      </c>
      <c r="D757" s="63">
        <f t="shared" si="126"/>
        <v>8493.2000000000007</v>
      </c>
      <c r="E757" s="63">
        <f t="shared" si="126"/>
        <v>8956.5</v>
      </c>
      <c r="F757" s="64"/>
      <c r="G757" s="20"/>
    </row>
    <row r="758" spans="1:7" s="27" customFormat="1" ht="31.2">
      <c r="A758" s="22" t="s">
        <v>505</v>
      </c>
      <c r="B758" s="51" t="s">
        <v>599</v>
      </c>
      <c r="C758" s="59" t="s">
        <v>31</v>
      </c>
      <c r="D758" s="63">
        <f>'[1]Приложение 2'!G317</f>
        <v>8493.2000000000007</v>
      </c>
      <c r="E758" s="63">
        <v>8956.5</v>
      </c>
      <c r="F758" s="64"/>
      <c r="G758" s="20"/>
    </row>
    <row r="759" spans="1:7" s="27" customFormat="1" ht="31.2">
      <c r="A759" s="22" t="s">
        <v>600</v>
      </c>
      <c r="B759" s="51" t="s">
        <v>601</v>
      </c>
      <c r="C759" s="59"/>
      <c r="D759" s="63">
        <f t="shared" ref="D759:E760" si="127">D760</f>
        <v>2595.8000000000002</v>
      </c>
      <c r="E759" s="63">
        <f t="shared" si="127"/>
        <v>554.1</v>
      </c>
      <c r="F759" s="64"/>
      <c r="G759" s="20"/>
    </row>
    <row r="760" spans="1:7" s="27" customFormat="1" ht="31.2">
      <c r="A760" s="16" t="s">
        <v>28</v>
      </c>
      <c r="B760" s="51" t="s">
        <v>601</v>
      </c>
      <c r="C760" s="59" t="s">
        <v>29</v>
      </c>
      <c r="D760" s="63">
        <f t="shared" si="127"/>
        <v>2595.8000000000002</v>
      </c>
      <c r="E760" s="63">
        <f t="shared" si="127"/>
        <v>554.1</v>
      </c>
      <c r="F760" s="64"/>
      <c r="G760" s="20"/>
    </row>
    <row r="761" spans="1:7" s="27" customFormat="1" ht="31.2">
      <c r="A761" s="22" t="s">
        <v>505</v>
      </c>
      <c r="B761" s="51" t="s">
        <v>601</v>
      </c>
      <c r="C761" s="59" t="s">
        <v>31</v>
      </c>
      <c r="D761" s="63">
        <f>'[1]Приложение 2'!G328</f>
        <v>2595.8000000000002</v>
      </c>
      <c r="E761" s="63">
        <v>554.1</v>
      </c>
      <c r="F761" s="64"/>
      <c r="G761" s="20"/>
    </row>
    <row r="762" spans="1:7">
      <c r="A762" s="76" t="s">
        <v>602</v>
      </c>
      <c r="B762" s="77"/>
      <c r="C762" s="78"/>
      <c r="D762" s="65">
        <f>D7+D16+D36+D295+D363+D453+D567+D583+D639+D652+D698+D541+D76+D459+D491+D511</f>
        <v>3484652.2189999996</v>
      </c>
      <c r="E762" s="65">
        <f>E7+E16+E36+E295+E363+E453+E567+E583+E639+E652+E698+E541+E76+E459+E491+E511</f>
        <v>3398177.66</v>
      </c>
      <c r="F762" s="66"/>
    </row>
    <row r="763" spans="1:7">
      <c r="B763" s="4"/>
      <c r="C763" s="4"/>
      <c r="D763" s="71"/>
    </row>
    <row r="764" spans="1:7">
      <c r="B764" s="4"/>
      <c r="C764" s="4"/>
      <c r="D764" s="71"/>
    </row>
    <row r="765" spans="1:7">
      <c r="B765" s="4"/>
      <c r="C765" s="4"/>
      <c r="D765" s="71"/>
    </row>
    <row r="766" spans="1:7">
      <c r="B766" s="4"/>
      <c r="C766" s="4"/>
      <c r="D766" s="71"/>
    </row>
    <row r="767" spans="1:7">
      <c r="B767" s="4"/>
      <c r="C767" s="4"/>
      <c r="D767" s="71"/>
    </row>
    <row r="768" spans="1:7">
      <c r="B768" s="4"/>
      <c r="C768" s="4"/>
      <c r="D768" s="71"/>
    </row>
    <row r="769" spans="2:4">
      <c r="B769" s="4"/>
      <c r="C769" s="4"/>
      <c r="D769" s="71"/>
    </row>
    <row r="770" spans="2:4">
      <c r="B770" s="4"/>
      <c r="C770" s="4"/>
      <c r="D770" s="71"/>
    </row>
    <row r="771" spans="2:4">
      <c r="B771" s="4"/>
      <c r="C771" s="4"/>
      <c r="D771" s="71"/>
    </row>
    <row r="772" spans="2:4">
      <c r="B772" s="4"/>
      <c r="C772" s="4"/>
      <c r="D772" s="71"/>
    </row>
    <row r="773" spans="2:4">
      <c r="B773" s="4"/>
      <c r="C773" s="4"/>
      <c r="D773" s="71"/>
    </row>
    <row r="774" spans="2:4">
      <c r="B774" s="4"/>
      <c r="C774" s="4"/>
      <c r="D774" s="71"/>
    </row>
    <row r="775" spans="2:4">
      <c r="B775" s="4"/>
      <c r="C775" s="4"/>
      <c r="D775" s="71"/>
    </row>
    <row r="776" spans="2:4">
      <c r="B776" s="4"/>
      <c r="C776" s="4"/>
      <c r="D776" s="71"/>
    </row>
    <row r="777" spans="2:4">
      <c r="B777" s="4"/>
      <c r="C777" s="4"/>
      <c r="D777" s="71"/>
    </row>
    <row r="778" spans="2:4">
      <c r="B778" s="4"/>
      <c r="C778" s="4"/>
      <c r="D778" s="71"/>
    </row>
    <row r="779" spans="2:4">
      <c r="B779" s="4"/>
      <c r="C779" s="4"/>
      <c r="D779" s="71"/>
    </row>
    <row r="780" spans="2:4">
      <c r="B780" s="4"/>
      <c r="C780" s="4"/>
      <c r="D780" s="71"/>
    </row>
    <row r="781" spans="2:4">
      <c r="B781" s="4"/>
      <c r="C781" s="4"/>
      <c r="D781" s="71"/>
    </row>
    <row r="782" spans="2:4">
      <c r="B782" s="4"/>
      <c r="C782" s="4"/>
      <c r="D782" s="71"/>
    </row>
    <row r="783" spans="2:4">
      <c r="B783" s="4"/>
      <c r="C783" s="4"/>
      <c r="D783" s="71"/>
    </row>
    <row r="784" spans="2:4">
      <c r="B784" s="4"/>
      <c r="C784" s="4"/>
      <c r="D784" s="71"/>
    </row>
    <row r="785" spans="2:4">
      <c r="B785" s="4"/>
      <c r="C785" s="4"/>
      <c r="D785" s="71"/>
    </row>
    <row r="786" spans="2:4">
      <c r="B786" s="4"/>
      <c r="C786" s="4"/>
      <c r="D786" s="71"/>
    </row>
    <row r="787" spans="2:4">
      <c r="B787" s="4"/>
      <c r="C787" s="4"/>
      <c r="D787" s="71"/>
    </row>
    <row r="788" spans="2:4">
      <c r="B788" s="4"/>
      <c r="C788" s="4"/>
      <c r="D788" s="71"/>
    </row>
    <row r="789" spans="2:4">
      <c r="B789" s="4"/>
      <c r="C789" s="4"/>
      <c r="D789" s="71"/>
    </row>
    <row r="790" spans="2:4">
      <c r="B790" s="4"/>
      <c r="C790" s="4"/>
      <c r="D790" s="71"/>
    </row>
    <row r="791" spans="2:4">
      <c r="B791" s="4"/>
      <c r="C791" s="4"/>
      <c r="D791" s="71"/>
    </row>
    <row r="792" spans="2:4">
      <c r="B792" s="4"/>
      <c r="C792" s="4"/>
      <c r="D792" s="71"/>
    </row>
    <row r="793" spans="2:4">
      <c r="B793" s="4"/>
      <c r="C793" s="4"/>
      <c r="D793" s="71"/>
    </row>
    <row r="794" spans="2:4">
      <c r="B794" s="4"/>
      <c r="C794" s="4"/>
      <c r="D794" s="71"/>
    </row>
    <row r="795" spans="2:4">
      <c r="B795" s="4"/>
      <c r="C795" s="4"/>
      <c r="D795" s="71"/>
    </row>
    <row r="796" spans="2:4">
      <c r="B796" s="4"/>
      <c r="C796" s="4"/>
      <c r="D796" s="71"/>
    </row>
    <row r="797" spans="2:4">
      <c r="B797" s="4"/>
      <c r="C797" s="4"/>
      <c r="D797" s="71"/>
    </row>
    <row r="798" spans="2:4">
      <c r="B798" s="4"/>
      <c r="C798" s="4"/>
      <c r="D798" s="71"/>
    </row>
    <row r="799" spans="2:4">
      <c r="B799" s="4"/>
      <c r="C799" s="4"/>
      <c r="D799" s="71"/>
    </row>
    <row r="800" spans="2:4">
      <c r="B800" s="4"/>
      <c r="C800" s="4"/>
      <c r="D800" s="71"/>
    </row>
    <row r="801" spans="2:4">
      <c r="B801" s="4"/>
      <c r="C801" s="4"/>
      <c r="D801" s="71"/>
    </row>
    <row r="802" spans="2:4">
      <c r="B802" s="4"/>
      <c r="C802" s="4"/>
      <c r="D802" s="71"/>
    </row>
    <row r="803" spans="2:4">
      <c r="B803" s="4"/>
      <c r="C803" s="4"/>
      <c r="D803" s="71"/>
    </row>
    <row r="804" spans="2:4">
      <c r="B804" s="4"/>
      <c r="C804" s="4"/>
      <c r="D804" s="71"/>
    </row>
    <row r="805" spans="2:4">
      <c r="B805" s="4"/>
      <c r="C805" s="4"/>
      <c r="D805" s="71"/>
    </row>
    <row r="806" spans="2:4">
      <c r="B806" s="4"/>
      <c r="C806" s="4"/>
      <c r="D806" s="71"/>
    </row>
    <row r="807" spans="2:4">
      <c r="B807" s="4"/>
      <c r="C807" s="4"/>
      <c r="D807" s="71"/>
    </row>
    <row r="808" spans="2:4">
      <c r="B808" s="4"/>
      <c r="C808" s="4"/>
      <c r="D808" s="71"/>
    </row>
    <row r="809" spans="2:4">
      <c r="B809" s="4"/>
      <c r="C809" s="4"/>
      <c r="D809" s="71"/>
    </row>
    <row r="810" spans="2:4">
      <c r="B810" s="4"/>
      <c r="C810" s="4"/>
      <c r="D810" s="71"/>
    </row>
    <row r="811" spans="2:4">
      <c r="B811" s="4"/>
      <c r="C811" s="4"/>
      <c r="D811" s="71"/>
    </row>
    <row r="812" spans="2:4">
      <c r="B812" s="4"/>
      <c r="C812" s="4"/>
      <c r="D812" s="71"/>
    </row>
    <row r="813" spans="2:4">
      <c r="B813" s="4"/>
      <c r="C813" s="4"/>
      <c r="D813" s="71"/>
    </row>
    <row r="814" spans="2:4">
      <c r="B814" s="4"/>
      <c r="C814" s="4"/>
      <c r="D814" s="71"/>
    </row>
    <row r="815" spans="2:4">
      <c r="B815" s="4"/>
      <c r="C815" s="4"/>
      <c r="D815" s="71"/>
    </row>
    <row r="816" spans="2:4">
      <c r="B816" s="4"/>
      <c r="C816" s="4"/>
      <c r="D816" s="71"/>
    </row>
    <row r="817" spans="2:4">
      <c r="B817" s="4"/>
      <c r="C817" s="4"/>
      <c r="D817" s="71"/>
    </row>
    <row r="818" spans="2:4">
      <c r="B818" s="4"/>
      <c r="C818" s="4"/>
      <c r="D818" s="71"/>
    </row>
    <row r="819" spans="2:4">
      <c r="B819" s="4"/>
      <c r="C819" s="4"/>
      <c r="D819" s="71"/>
    </row>
    <row r="820" spans="2:4">
      <c r="B820" s="4"/>
      <c r="C820" s="4"/>
      <c r="D820" s="71"/>
    </row>
    <row r="821" spans="2:4">
      <c r="B821" s="4"/>
      <c r="C821" s="4"/>
      <c r="D821" s="71"/>
    </row>
    <row r="822" spans="2:4">
      <c r="B822" s="4"/>
      <c r="C822" s="4"/>
      <c r="D822" s="71"/>
    </row>
    <row r="823" spans="2:4">
      <c r="B823" s="4"/>
      <c r="C823" s="4"/>
      <c r="D823" s="71"/>
    </row>
    <row r="824" spans="2:4">
      <c r="B824" s="4"/>
      <c r="C824" s="4"/>
      <c r="D824" s="71"/>
    </row>
    <row r="825" spans="2:4">
      <c r="B825" s="4"/>
      <c r="C825" s="4"/>
      <c r="D825" s="71"/>
    </row>
    <row r="826" spans="2:4">
      <c r="B826" s="4"/>
      <c r="C826" s="4"/>
      <c r="D826" s="71"/>
    </row>
    <row r="827" spans="2:4">
      <c r="B827" s="4"/>
      <c r="C827" s="4"/>
      <c r="D827" s="71"/>
    </row>
    <row r="828" spans="2:4">
      <c r="B828" s="4"/>
      <c r="C828" s="4"/>
      <c r="D828" s="71"/>
    </row>
    <row r="829" spans="2:4">
      <c r="B829" s="4"/>
      <c r="C829" s="4"/>
      <c r="D829" s="71"/>
    </row>
    <row r="830" spans="2:4">
      <c r="B830" s="4"/>
      <c r="C830" s="4"/>
      <c r="D830" s="71"/>
    </row>
    <row r="831" spans="2:4">
      <c r="B831" s="4"/>
      <c r="C831" s="4"/>
      <c r="D831" s="71"/>
    </row>
    <row r="832" spans="2:4">
      <c r="B832" s="4"/>
      <c r="C832" s="4"/>
      <c r="D832" s="71"/>
    </row>
    <row r="833" spans="2:4">
      <c r="B833" s="4"/>
      <c r="C833" s="4"/>
      <c r="D833" s="71"/>
    </row>
    <row r="834" spans="2:4">
      <c r="B834" s="4"/>
      <c r="C834" s="4"/>
      <c r="D834" s="71"/>
    </row>
    <row r="835" spans="2:4">
      <c r="B835" s="4"/>
      <c r="C835" s="4"/>
      <c r="D835" s="71"/>
    </row>
    <row r="836" spans="2:4">
      <c r="B836" s="4"/>
      <c r="C836" s="4"/>
      <c r="D836" s="71"/>
    </row>
    <row r="837" spans="2:4">
      <c r="B837" s="4"/>
      <c r="C837" s="4"/>
      <c r="D837" s="71"/>
    </row>
    <row r="838" spans="2:4">
      <c r="B838" s="4"/>
      <c r="C838" s="4"/>
      <c r="D838" s="71"/>
    </row>
    <row r="839" spans="2:4">
      <c r="B839" s="4"/>
      <c r="C839" s="4"/>
      <c r="D839" s="71"/>
    </row>
    <row r="840" spans="2:4">
      <c r="B840" s="4"/>
      <c r="C840" s="4"/>
      <c r="D840" s="71"/>
    </row>
    <row r="841" spans="2:4">
      <c r="B841" s="4"/>
      <c r="C841" s="4"/>
      <c r="D841" s="71"/>
    </row>
    <row r="842" spans="2:4">
      <c r="B842" s="4"/>
      <c r="C842" s="4"/>
      <c r="D842" s="71"/>
    </row>
    <row r="843" spans="2:4">
      <c r="B843" s="4"/>
      <c r="C843" s="4"/>
      <c r="D843" s="71"/>
    </row>
    <row r="844" spans="2:4">
      <c r="B844" s="4"/>
      <c r="C844" s="4"/>
      <c r="D844" s="71"/>
    </row>
    <row r="845" spans="2:4">
      <c r="B845" s="4"/>
      <c r="C845" s="4"/>
      <c r="D845" s="71"/>
    </row>
    <row r="846" spans="2:4">
      <c r="B846" s="4"/>
      <c r="C846" s="4"/>
      <c r="D846" s="71"/>
    </row>
    <row r="847" spans="2:4">
      <c r="B847" s="4"/>
      <c r="C847" s="4"/>
      <c r="D847" s="71"/>
    </row>
    <row r="848" spans="2:4">
      <c r="B848" s="4"/>
      <c r="C848" s="4"/>
      <c r="D848" s="71"/>
    </row>
    <row r="849" spans="2:4">
      <c r="B849" s="4"/>
      <c r="C849" s="4"/>
      <c r="D849" s="71"/>
    </row>
    <row r="850" spans="2:4">
      <c r="B850" s="4"/>
      <c r="C850" s="4"/>
      <c r="D850" s="71"/>
    </row>
    <row r="851" spans="2:4">
      <c r="B851" s="4"/>
      <c r="C851" s="4"/>
      <c r="D851" s="71"/>
    </row>
    <row r="852" spans="2:4">
      <c r="B852" s="4"/>
      <c r="C852" s="4"/>
      <c r="D852" s="71"/>
    </row>
    <row r="853" spans="2:4">
      <c r="B853" s="4"/>
      <c r="C853" s="4"/>
      <c r="D853" s="71"/>
    </row>
    <row r="854" spans="2:4">
      <c r="B854" s="4"/>
      <c r="C854" s="4"/>
      <c r="D854" s="71"/>
    </row>
    <row r="855" spans="2:4">
      <c r="B855" s="4"/>
      <c r="C855" s="4"/>
      <c r="D855" s="71"/>
    </row>
    <row r="856" spans="2:4">
      <c r="B856" s="4"/>
      <c r="C856" s="4"/>
      <c r="D856" s="71"/>
    </row>
    <row r="857" spans="2:4">
      <c r="B857" s="4"/>
      <c r="C857" s="4"/>
      <c r="D857" s="71"/>
    </row>
    <row r="858" spans="2:4">
      <c r="B858" s="4"/>
      <c r="C858" s="4"/>
      <c r="D858" s="71"/>
    </row>
    <row r="859" spans="2:4">
      <c r="B859" s="4"/>
      <c r="C859" s="4"/>
      <c r="D859" s="71"/>
    </row>
    <row r="860" spans="2:4">
      <c r="B860" s="4"/>
      <c r="C860" s="4"/>
      <c r="D860" s="71"/>
    </row>
    <row r="861" spans="2:4">
      <c r="B861" s="4"/>
      <c r="C861" s="4"/>
      <c r="D861" s="71"/>
    </row>
    <row r="862" spans="2:4">
      <c r="B862" s="4"/>
      <c r="C862" s="4"/>
      <c r="D862" s="71"/>
    </row>
    <row r="863" spans="2:4">
      <c r="B863" s="4"/>
      <c r="C863" s="4"/>
      <c r="D863" s="71"/>
    </row>
    <row r="864" spans="2:4">
      <c r="B864" s="4"/>
      <c r="C864" s="4"/>
      <c r="D864" s="71"/>
    </row>
    <row r="865" spans="2:4">
      <c r="B865" s="4"/>
      <c r="C865" s="4"/>
      <c r="D865" s="71"/>
    </row>
    <row r="866" spans="2:4">
      <c r="B866" s="4"/>
      <c r="C866" s="4"/>
      <c r="D866" s="71"/>
    </row>
    <row r="867" spans="2:4">
      <c r="B867" s="4"/>
      <c r="C867" s="4"/>
      <c r="D867" s="71"/>
    </row>
    <row r="868" spans="2:4">
      <c r="B868" s="4"/>
      <c r="C868" s="4"/>
      <c r="D868" s="71"/>
    </row>
    <row r="869" spans="2:4">
      <c r="B869" s="4"/>
      <c r="C869" s="4"/>
      <c r="D869" s="71"/>
    </row>
    <row r="870" spans="2:4">
      <c r="B870" s="4"/>
      <c r="C870" s="4"/>
      <c r="D870" s="71"/>
    </row>
    <row r="871" spans="2:4">
      <c r="B871" s="4"/>
      <c r="C871" s="4"/>
      <c r="D871" s="71"/>
    </row>
    <row r="872" spans="2:4">
      <c r="B872" s="4"/>
      <c r="C872" s="4"/>
      <c r="D872" s="71"/>
    </row>
    <row r="873" spans="2:4">
      <c r="B873" s="4"/>
      <c r="C873" s="4"/>
      <c r="D873" s="71"/>
    </row>
    <row r="874" spans="2:4">
      <c r="B874" s="4"/>
      <c r="C874" s="4"/>
      <c r="D874" s="71"/>
    </row>
    <row r="875" spans="2:4">
      <c r="B875" s="4"/>
      <c r="C875" s="4"/>
      <c r="D875" s="71"/>
    </row>
    <row r="876" spans="2:4">
      <c r="B876" s="4"/>
      <c r="C876" s="4"/>
      <c r="D876" s="71"/>
    </row>
    <row r="877" spans="2:4">
      <c r="B877" s="4"/>
      <c r="C877" s="4"/>
      <c r="D877" s="71"/>
    </row>
    <row r="878" spans="2:4">
      <c r="B878" s="4"/>
      <c r="C878" s="4"/>
      <c r="D878" s="71"/>
    </row>
    <row r="879" spans="2:4">
      <c r="B879" s="4"/>
      <c r="C879" s="4"/>
      <c r="D879" s="71"/>
    </row>
    <row r="880" spans="2:4">
      <c r="B880" s="4"/>
      <c r="C880" s="4"/>
      <c r="D880" s="71"/>
    </row>
    <row r="881" spans="2:4">
      <c r="B881" s="4"/>
      <c r="C881" s="4"/>
      <c r="D881" s="71"/>
    </row>
    <row r="882" spans="2:4">
      <c r="B882" s="4"/>
      <c r="C882" s="4"/>
      <c r="D882" s="71"/>
    </row>
    <row r="883" spans="2:4">
      <c r="B883" s="4"/>
      <c r="C883" s="4"/>
      <c r="D883" s="71"/>
    </row>
    <row r="884" spans="2:4">
      <c r="B884" s="4"/>
      <c r="C884" s="4"/>
      <c r="D884" s="71"/>
    </row>
    <row r="885" spans="2:4">
      <c r="B885" s="4"/>
      <c r="C885" s="4"/>
      <c r="D885" s="71"/>
    </row>
    <row r="886" spans="2:4">
      <c r="B886" s="4"/>
      <c r="C886" s="4"/>
      <c r="D886" s="71"/>
    </row>
    <row r="887" spans="2:4">
      <c r="B887" s="4"/>
      <c r="C887" s="4"/>
      <c r="D887" s="71"/>
    </row>
    <row r="888" spans="2:4">
      <c r="B888" s="4"/>
      <c r="C888" s="4"/>
      <c r="D888" s="71"/>
    </row>
    <row r="889" spans="2:4">
      <c r="B889" s="4"/>
      <c r="C889" s="4"/>
      <c r="D889" s="71"/>
    </row>
    <row r="890" spans="2:4">
      <c r="B890" s="4"/>
      <c r="C890" s="4"/>
      <c r="D890" s="71"/>
    </row>
    <row r="891" spans="2:4">
      <c r="B891" s="4"/>
      <c r="C891" s="4"/>
      <c r="D891" s="71"/>
    </row>
    <row r="892" spans="2:4">
      <c r="B892" s="4"/>
      <c r="C892" s="4"/>
      <c r="D892" s="71"/>
    </row>
    <row r="893" spans="2:4">
      <c r="B893" s="4"/>
      <c r="C893" s="4"/>
      <c r="D893" s="71"/>
    </row>
    <row r="894" spans="2:4">
      <c r="B894" s="4"/>
      <c r="C894" s="4"/>
      <c r="D894" s="71"/>
    </row>
    <row r="895" spans="2:4">
      <c r="B895" s="4"/>
      <c r="C895" s="4"/>
      <c r="D895" s="71"/>
    </row>
    <row r="896" spans="2:4">
      <c r="B896" s="4"/>
      <c r="C896" s="4"/>
      <c r="D896" s="71"/>
    </row>
    <row r="897" spans="2:4">
      <c r="B897" s="4"/>
      <c r="C897" s="4"/>
      <c r="D897" s="71"/>
    </row>
    <row r="898" spans="2:4">
      <c r="B898" s="4"/>
      <c r="C898" s="4"/>
      <c r="D898" s="71"/>
    </row>
    <row r="899" spans="2:4">
      <c r="B899" s="4"/>
      <c r="C899" s="4"/>
      <c r="D899" s="71"/>
    </row>
    <row r="900" spans="2:4">
      <c r="B900" s="4"/>
      <c r="C900" s="4"/>
      <c r="D900" s="71"/>
    </row>
    <row r="901" spans="2:4">
      <c r="B901" s="4"/>
      <c r="C901" s="4"/>
      <c r="D901" s="71"/>
    </row>
    <row r="902" spans="2:4">
      <c r="B902" s="4"/>
      <c r="C902" s="4"/>
      <c r="D902" s="71"/>
    </row>
    <row r="903" spans="2:4">
      <c r="B903" s="4"/>
      <c r="C903" s="4"/>
      <c r="D903" s="71"/>
    </row>
    <row r="904" spans="2:4">
      <c r="B904" s="4"/>
      <c r="C904" s="4"/>
      <c r="D904" s="71"/>
    </row>
    <row r="905" spans="2:4">
      <c r="B905" s="4"/>
      <c r="C905" s="4"/>
      <c r="D905" s="71"/>
    </row>
    <row r="906" spans="2:4">
      <c r="B906" s="4"/>
      <c r="C906" s="4"/>
      <c r="D906" s="71"/>
    </row>
    <row r="907" spans="2:4">
      <c r="B907" s="4"/>
      <c r="C907" s="4"/>
      <c r="D907" s="71"/>
    </row>
    <row r="908" spans="2:4">
      <c r="B908" s="4"/>
      <c r="C908" s="4"/>
      <c r="D908" s="71"/>
    </row>
    <row r="909" spans="2:4">
      <c r="B909" s="4"/>
      <c r="C909" s="4"/>
      <c r="D909" s="71"/>
    </row>
    <row r="910" spans="2:4">
      <c r="B910" s="4"/>
      <c r="C910" s="4"/>
      <c r="D910" s="71"/>
    </row>
    <row r="911" spans="2:4">
      <c r="B911" s="4"/>
      <c r="C911" s="4"/>
      <c r="D911" s="71"/>
    </row>
    <row r="912" spans="2:4">
      <c r="B912" s="4"/>
      <c r="C912" s="4"/>
      <c r="D912" s="71"/>
    </row>
    <row r="913" spans="2:4">
      <c r="B913" s="4"/>
      <c r="C913" s="4"/>
      <c r="D913" s="71"/>
    </row>
    <row r="914" spans="2:4">
      <c r="B914" s="4"/>
      <c r="C914" s="4"/>
      <c r="D914" s="71"/>
    </row>
    <row r="915" spans="2:4">
      <c r="B915" s="4"/>
      <c r="C915" s="4"/>
      <c r="D915" s="71"/>
    </row>
    <row r="916" spans="2:4">
      <c r="B916" s="4"/>
      <c r="C916" s="4"/>
      <c r="D916" s="71"/>
    </row>
    <row r="917" spans="2:4">
      <c r="B917" s="4"/>
      <c r="C917" s="4"/>
      <c r="D917" s="71"/>
    </row>
    <row r="918" spans="2:4">
      <c r="B918" s="4"/>
      <c r="C918" s="4"/>
      <c r="D918" s="71"/>
    </row>
    <row r="919" spans="2:4">
      <c r="B919" s="4"/>
      <c r="C919" s="4"/>
      <c r="D919" s="71"/>
    </row>
    <row r="920" spans="2:4">
      <c r="B920" s="4"/>
      <c r="C920" s="4"/>
      <c r="D920" s="71"/>
    </row>
    <row r="921" spans="2:4">
      <c r="B921" s="4"/>
      <c r="C921" s="4"/>
      <c r="D921" s="71"/>
    </row>
    <row r="922" spans="2:4">
      <c r="B922" s="4"/>
      <c r="C922" s="4"/>
      <c r="D922" s="71"/>
    </row>
    <row r="923" spans="2:4">
      <c r="B923" s="4"/>
      <c r="C923" s="4"/>
      <c r="D923" s="71"/>
    </row>
    <row r="924" spans="2:4">
      <c r="B924" s="4"/>
      <c r="C924" s="4"/>
      <c r="D924" s="71"/>
    </row>
    <row r="925" spans="2:4">
      <c r="B925" s="4"/>
      <c r="C925" s="4"/>
      <c r="D925" s="71"/>
    </row>
    <row r="926" spans="2:4">
      <c r="B926" s="4"/>
      <c r="C926" s="4"/>
      <c r="D926" s="71"/>
    </row>
    <row r="927" spans="2:4">
      <c r="B927" s="4"/>
      <c r="C927" s="4"/>
      <c r="D927" s="71"/>
    </row>
    <row r="928" spans="2:4">
      <c r="B928" s="4"/>
      <c r="C928" s="4"/>
      <c r="D928" s="71"/>
    </row>
    <row r="929" spans="2:4">
      <c r="B929" s="4"/>
      <c r="C929" s="4"/>
      <c r="D929" s="71"/>
    </row>
    <row r="930" spans="2:4">
      <c r="B930" s="4"/>
      <c r="C930" s="4"/>
      <c r="D930" s="71"/>
    </row>
    <row r="931" spans="2:4">
      <c r="B931" s="4"/>
      <c r="C931" s="4"/>
      <c r="D931" s="71"/>
    </row>
    <row r="932" spans="2:4">
      <c r="B932" s="4"/>
      <c r="C932" s="4"/>
      <c r="D932" s="71"/>
    </row>
    <row r="933" spans="2:4">
      <c r="B933" s="4"/>
      <c r="C933" s="4"/>
      <c r="D933" s="71"/>
    </row>
    <row r="934" spans="2:4">
      <c r="B934" s="4"/>
      <c r="C934" s="4"/>
      <c r="D934" s="71"/>
    </row>
    <row r="935" spans="2:4">
      <c r="B935" s="4"/>
      <c r="C935" s="4"/>
      <c r="D935" s="71"/>
    </row>
    <row r="936" spans="2:4">
      <c r="B936" s="4"/>
      <c r="C936" s="4"/>
      <c r="D936" s="71"/>
    </row>
    <row r="937" spans="2:4">
      <c r="B937" s="4"/>
      <c r="C937" s="4"/>
      <c r="D937" s="71"/>
    </row>
    <row r="938" spans="2:4">
      <c r="B938" s="4"/>
      <c r="C938" s="4"/>
      <c r="D938" s="71"/>
    </row>
    <row r="939" spans="2:4">
      <c r="B939" s="4"/>
      <c r="C939" s="4"/>
      <c r="D939" s="71"/>
    </row>
    <row r="940" spans="2:4">
      <c r="B940" s="4"/>
      <c r="C940" s="4"/>
      <c r="D940" s="71"/>
    </row>
    <row r="941" spans="2:4">
      <c r="B941" s="4"/>
      <c r="C941" s="4"/>
      <c r="D941" s="71"/>
    </row>
    <row r="942" spans="2:4">
      <c r="B942" s="4"/>
      <c r="C942" s="4"/>
      <c r="D942" s="71"/>
    </row>
    <row r="943" spans="2:4">
      <c r="B943" s="4"/>
      <c r="C943" s="4"/>
      <c r="D943" s="71"/>
    </row>
    <row r="944" spans="2:4">
      <c r="B944" s="4"/>
      <c r="C944" s="4"/>
      <c r="D944" s="71"/>
    </row>
    <row r="945" spans="1:4">
      <c r="B945" s="4"/>
      <c r="C945" s="4"/>
      <c r="D945" s="71"/>
    </row>
    <row r="946" spans="1:4">
      <c r="B946" s="4"/>
      <c r="C946" s="4"/>
      <c r="D946" s="71"/>
    </row>
    <row r="947" spans="1:4">
      <c r="B947" s="4"/>
      <c r="C947" s="4"/>
      <c r="D947" s="71"/>
    </row>
    <row r="948" spans="1:4">
      <c r="B948" s="4"/>
      <c r="C948" s="4"/>
      <c r="D948" s="71"/>
    </row>
    <row r="949" spans="1:4">
      <c r="B949" s="4"/>
      <c r="C949" s="4"/>
      <c r="D949" s="71"/>
    </row>
    <row r="950" spans="1:4">
      <c r="B950" s="4"/>
      <c r="C950" s="4"/>
      <c r="D950" s="71"/>
    </row>
    <row r="951" spans="1:4">
      <c r="B951" s="4"/>
      <c r="C951" s="4"/>
      <c r="D951" s="71"/>
    </row>
    <row r="952" spans="1:4">
      <c r="B952" s="4"/>
      <c r="C952" s="4"/>
      <c r="D952" s="71"/>
    </row>
    <row r="953" spans="1:4">
      <c r="B953" s="4"/>
      <c r="C953" s="4"/>
      <c r="D953" s="71"/>
    </row>
    <row r="954" spans="1:4">
      <c r="B954" s="4"/>
      <c r="C954" s="4"/>
      <c r="D954" s="71"/>
    </row>
    <row r="955" spans="1:4">
      <c r="B955" s="4"/>
      <c r="C955" s="4"/>
      <c r="D955" s="71"/>
    </row>
    <row r="956" spans="1:4">
      <c r="B956" s="4"/>
      <c r="C956" s="4"/>
      <c r="D956" s="71"/>
    </row>
    <row r="957" spans="1:4">
      <c r="B957" s="4"/>
      <c r="C957" s="4"/>
      <c r="D957" s="71"/>
    </row>
    <row r="958" spans="1:4">
      <c r="A958" s="72"/>
      <c r="B958" s="73"/>
      <c r="C958" s="73"/>
      <c r="D958" s="74"/>
    </row>
    <row r="959" spans="1:4">
      <c r="A959" s="72"/>
      <c r="B959" s="73"/>
      <c r="C959" s="73"/>
      <c r="D959" s="74"/>
    </row>
    <row r="960" spans="1:4">
      <c r="A960" s="72"/>
      <c r="B960" s="73"/>
      <c r="C960" s="73"/>
      <c r="D960" s="74"/>
    </row>
    <row r="961" spans="1:4">
      <c r="A961" s="72"/>
      <c r="B961" s="73"/>
      <c r="C961" s="73"/>
      <c r="D961" s="74"/>
    </row>
    <row r="962" spans="1:4">
      <c r="A962" s="72"/>
      <c r="B962" s="73"/>
      <c r="C962" s="73"/>
      <c r="D962" s="74"/>
    </row>
    <row r="963" spans="1:4">
      <c r="A963" s="72"/>
      <c r="B963" s="73"/>
      <c r="C963" s="73"/>
      <c r="D963" s="74"/>
    </row>
    <row r="964" spans="1:4">
      <c r="A964" s="72"/>
      <c r="B964" s="73"/>
      <c r="C964" s="73"/>
      <c r="D964" s="74"/>
    </row>
    <row r="965" spans="1:4">
      <c r="A965" s="72"/>
      <c r="B965" s="73"/>
      <c r="C965" s="73"/>
      <c r="D965" s="74"/>
    </row>
    <row r="966" spans="1:4">
      <c r="A966" s="72"/>
      <c r="B966" s="73"/>
      <c r="C966" s="73"/>
      <c r="D966" s="74"/>
    </row>
    <row r="967" spans="1:4">
      <c r="A967" s="72"/>
      <c r="B967" s="73"/>
      <c r="C967" s="73"/>
      <c r="D967" s="74"/>
    </row>
    <row r="968" spans="1:4">
      <c r="A968" s="72"/>
      <c r="B968" s="73"/>
      <c r="C968" s="73"/>
      <c r="D968" s="74"/>
    </row>
    <row r="969" spans="1:4">
      <c r="A969" s="72"/>
      <c r="B969" s="73"/>
      <c r="C969" s="73"/>
      <c r="D969" s="74"/>
    </row>
    <row r="970" spans="1:4">
      <c r="A970" s="72"/>
      <c r="B970" s="73"/>
      <c r="C970" s="73"/>
      <c r="D970" s="74"/>
    </row>
    <row r="971" spans="1:4">
      <c r="A971" s="72"/>
      <c r="B971" s="73"/>
      <c r="C971" s="73"/>
      <c r="D971" s="74"/>
    </row>
    <row r="972" spans="1:4">
      <c r="A972" s="72"/>
      <c r="B972" s="73"/>
      <c r="C972" s="73"/>
      <c r="D972" s="74"/>
    </row>
    <row r="973" spans="1:4">
      <c r="A973" s="72"/>
      <c r="B973" s="73"/>
      <c r="C973" s="73"/>
      <c r="D973" s="74"/>
    </row>
    <row r="974" spans="1:4">
      <c r="A974" s="72"/>
      <c r="B974" s="73"/>
      <c r="C974" s="73"/>
      <c r="D974" s="74"/>
    </row>
    <row r="975" spans="1:4">
      <c r="A975" s="72"/>
      <c r="B975" s="73"/>
      <c r="C975" s="73"/>
      <c r="D975" s="74"/>
    </row>
    <row r="976" spans="1:4">
      <c r="A976" s="72"/>
      <c r="B976" s="73"/>
      <c r="C976" s="73"/>
      <c r="D976" s="74"/>
    </row>
    <row r="977" spans="1:4">
      <c r="A977" s="72"/>
      <c r="B977" s="73"/>
      <c r="C977" s="73"/>
      <c r="D977" s="74"/>
    </row>
    <row r="978" spans="1:4">
      <c r="A978" s="72"/>
      <c r="B978" s="73"/>
      <c r="C978" s="73"/>
      <c r="D978" s="74"/>
    </row>
    <row r="979" spans="1:4">
      <c r="A979" s="72"/>
      <c r="B979" s="73"/>
      <c r="C979" s="73"/>
      <c r="D979" s="74"/>
    </row>
    <row r="980" spans="1:4">
      <c r="A980" s="72"/>
      <c r="B980" s="73"/>
      <c r="C980" s="73"/>
      <c r="D980" s="74"/>
    </row>
    <row r="981" spans="1:4">
      <c r="A981" s="72"/>
      <c r="B981" s="73"/>
      <c r="C981" s="73"/>
      <c r="D981" s="74"/>
    </row>
    <row r="982" spans="1:4">
      <c r="A982" s="72"/>
      <c r="B982" s="73"/>
      <c r="C982" s="73"/>
      <c r="D982" s="74"/>
    </row>
    <row r="983" spans="1:4">
      <c r="A983" s="72"/>
      <c r="B983" s="73"/>
      <c r="C983" s="73"/>
      <c r="D983" s="74"/>
    </row>
    <row r="984" spans="1:4">
      <c r="A984" s="72"/>
      <c r="B984" s="73"/>
      <c r="C984" s="73"/>
      <c r="D984" s="74"/>
    </row>
    <row r="985" spans="1:4">
      <c r="A985" s="72"/>
      <c r="B985" s="73"/>
      <c r="C985" s="73"/>
      <c r="D985" s="74"/>
    </row>
    <row r="986" spans="1:4">
      <c r="A986" s="72"/>
      <c r="B986" s="73"/>
      <c r="C986" s="73"/>
      <c r="D986" s="74"/>
    </row>
    <row r="987" spans="1:4">
      <c r="A987" s="72"/>
      <c r="B987" s="73"/>
      <c r="C987" s="73"/>
      <c r="D987" s="74"/>
    </row>
    <row r="988" spans="1:4">
      <c r="A988" s="72"/>
      <c r="B988" s="73"/>
      <c r="C988" s="73"/>
      <c r="D988" s="74"/>
    </row>
    <row r="989" spans="1:4">
      <c r="A989" s="72"/>
      <c r="B989" s="73"/>
      <c r="C989" s="73"/>
      <c r="D989" s="74"/>
    </row>
    <row r="990" spans="1:4">
      <c r="A990" s="72"/>
      <c r="B990" s="73"/>
      <c r="C990" s="73"/>
      <c r="D990" s="74"/>
    </row>
    <row r="991" spans="1:4">
      <c r="A991" s="72"/>
      <c r="B991" s="73"/>
      <c r="C991" s="73"/>
      <c r="D991" s="74"/>
    </row>
    <row r="992" spans="1:4">
      <c r="A992" s="72"/>
      <c r="B992" s="73"/>
      <c r="C992" s="73"/>
      <c r="D992" s="74"/>
    </row>
    <row r="993" spans="1:4">
      <c r="A993" s="72"/>
      <c r="B993" s="73"/>
      <c r="C993" s="73"/>
      <c r="D993" s="74"/>
    </row>
    <row r="994" spans="1:4">
      <c r="A994" s="72"/>
      <c r="B994" s="73"/>
      <c r="C994" s="73"/>
      <c r="D994" s="74"/>
    </row>
    <row r="995" spans="1:4">
      <c r="A995" s="72"/>
      <c r="B995" s="73"/>
      <c r="C995" s="73"/>
      <c r="D995" s="74"/>
    </row>
    <row r="996" spans="1:4">
      <c r="A996" s="72"/>
      <c r="B996" s="73"/>
      <c r="C996" s="73"/>
      <c r="D996" s="74"/>
    </row>
    <row r="997" spans="1:4">
      <c r="A997" s="72"/>
      <c r="B997" s="73"/>
      <c r="C997" s="73"/>
      <c r="D997" s="74"/>
    </row>
    <row r="998" spans="1:4">
      <c r="A998" s="72"/>
      <c r="B998" s="73"/>
      <c r="C998" s="73"/>
      <c r="D998" s="74"/>
    </row>
    <row r="999" spans="1:4">
      <c r="A999" s="72"/>
      <c r="B999" s="73"/>
      <c r="C999" s="73"/>
      <c r="D999" s="74"/>
    </row>
    <row r="1000" spans="1:4">
      <c r="A1000" s="72"/>
      <c r="B1000" s="73"/>
      <c r="C1000" s="73"/>
      <c r="D1000" s="74"/>
    </row>
    <row r="1001" spans="1:4">
      <c r="A1001" s="72"/>
      <c r="B1001" s="73"/>
      <c r="C1001" s="73"/>
      <c r="D1001" s="74"/>
    </row>
    <row r="1002" spans="1:4">
      <c r="A1002" s="72"/>
      <c r="B1002" s="73"/>
      <c r="C1002" s="73"/>
      <c r="D1002" s="74"/>
    </row>
    <row r="1003" spans="1:4">
      <c r="A1003" s="72"/>
      <c r="B1003" s="73"/>
      <c r="C1003" s="73"/>
      <c r="D1003" s="74"/>
    </row>
    <row r="1004" spans="1:4">
      <c r="A1004" s="72"/>
      <c r="B1004" s="73"/>
      <c r="C1004" s="73"/>
      <c r="D1004" s="74"/>
    </row>
    <row r="1005" spans="1:4">
      <c r="A1005" s="72"/>
      <c r="B1005" s="73"/>
      <c r="C1005" s="73"/>
      <c r="D1005" s="74"/>
    </row>
    <row r="1006" spans="1:4">
      <c r="A1006" s="72"/>
      <c r="B1006" s="73"/>
      <c r="C1006" s="73"/>
      <c r="D1006" s="74"/>
    </row>
    <row r="1007" spans="1:4">
      <c r="A1007" s="72"/>
      <c r="B1007" s="73"/>
      <c r="C1007" s="73"/>
      <c r="D1007" s="74"/>
    </row>
    <row r="1008" spans="1:4">
      <c r="A1008" s="72"/>
      <c r="B1008" s="73"/>
      <c r="C1008" s="73"/>
      <c r="D1008" s="74"/>
    </row>
    <row r="1009" spans="1:4">
      <c r="A1009" s="72"/>
      <c r="B1009" s="73"/>
      <c r="C1009" s="73"/>
      <c r="D1009" s="74"/>
    </row>
    <row r="1010" spans="1:4">
      <c r="A1010" s="72"/>
      <c r="B1010" s="73"/>
      <c r="C1010" s="73"/>
      <c r="D1010" s="74"/>
    </row>
    <row r="1011" spans="1:4">
      <c r="A1011" s="72"/>
      <c r="B1011" s="73"/>
      <c r="C1011" s="73"/>
      <c r="D1011" s="74"/>
    </row>
    <row r="1012" spans="1:4">
      <c r="A1012" s="72"/>
      <c r="B1012" s="73"/>
      <c r="C1012" s="73"/>
      <c r="D1012" s="74"/>
    </row>
    <row r="1013" spans="1:4">
      <c r="A1013" s="72"/>
      <c r="B1013" s="73"/>
      <c r="C1013" s="73"/>
      <c r="D1013" s="74"/>
    </row>
    <row r="1014" spans="1:4">
      <c r="A1014" s="72"/>
      <c r="B1014" s="73"/>
      <c r="C1014" s="73"/>
      <c r="D1014" s="74"/>
    </row>
    <row r="1015" spans="1:4">
      <c r="A1015" s="72"/>
      <c r="B1015" s="73"/>
      <c r="C1015" s="73"/>
      <c r="D1015" s="74"/>
    </row>
    <row r="1016" spans="1:4">
      <c r="A1016" s="72"/>
      <c r="B1016" s="73"/>
      <c r="C1016" s="73"/>
      <c r="D1016" s="74"/>
    </row>
    <row r="1017" spans="1:4">
      <c r="A1017" s="72"/>
      <c r="B1017" s="73"/>
      <c r="C1017" s="73"/>
      <c r="D1017" s="74"/>
    </row>
    <row r="1018" spans="1:4">
      <c r="A1018" s="72"/>
      <c r="B1018" s="73"/>
      <c r="C1018" s="73"/>
      <c r="D1018" s="74"/>
    </row>
    <row r="1019" spans="1:4">
      <c r="A1019" s="72"/>
      <c r="B1019" s="73"/>
      <c r="C1019" s="73"/>
      <c r="D1019" s="74"/>
    </row>
    <row r="1020" spans="1:4">
      <c r="A1020" s="72"/>
      <c r="B1020" s="73"/>
      <c r="C1020" s="73"/>
      <c r="D1020" s="74"/>
    </row>
    <row r="1021" spans="1:4">
      <c r="A1021" s="72"/>
      <c r="B1021" s="73"/>
      <c r="C1021" s="73"/>
      <c r="D1021" s="74"/>
    </row>
    <row r="1022" spans="1:4">
      <c r="A1022" s="72"/>
      <c r="B1022" s="73"/>
      <c r="C1022" s="73"/>
      <c r="D1022" s="74"/>
    </row>
    <row r="1023" spans="1:4">
      <c r="A1023" s="72"/>
      <c r="B1023" s="73"/>
      <c r="C1023" s="73"/>
      <c r="D1023" s="74"/>
    </row>
    <row r="1024" spans="1:4">
      <c r="A1024" s="72"/>
      <c r="B1024" s="73"/>
      <c r="C1024" s="73"/>
      <c r="D1024" s="74"/>
    </row>
    <row r="1025" spans="1:4">
      <c r="A1025" s="72"/>
      <c r="B1025" s="73"/>
      <c r="C1025" s="73"/>
      <c r="D1025" s="74"/>
    </row>
    <row r="1026" spans="1:4">
      <c r="A1026" s="72"/>
      <c r="B1026" s="73"/>
      <c r="C1026" s="73"/>
      <c r="D1026" s="74"/>
    </row>
    <row r="1027" spans="1:4">
      <c r="A1027" s="72"/>
      <c r="B1027" s="73"/>
      <c r="C1027" s="73"/>
      <c r="D1027" s="74"/>
    </row>
    <row r="1028" spans="1:4">
      <c r="A1028" s="72"/>
      <c r="B1028" s="73"/>
      <c r="C1028" s="73"/>
      <c r="D1028" s="74"/>
    </row>
    <row r="1029" spans="1:4">
      <c r="A1029" s="72"/>
      <c r="B1029" s="73"/>
      <c r="C1029" s="73"/>
      <c r="D1029" s="74"/>
    </row>
    <row r="1030" spans="1:4">
      <c r="A1030" s="72"/>
      <c r="B1030" s="73"/>
      <c r="C1030" s="73"/>
      <c r="D1030" s="74"/>
    </row>
    <row r="1031" spans="1:4">
      <c r="A1031" s="72"/>
      <c r="B1031" s="73"/>
      <c r="C1031" s="73"/>
      <c r="D1031" s="74"/>
    </row>
    <row r="1032" spans="1:4">
      <c r="A1032" s="72"/>
      <c r="B1032" s="73"/>
      <c r="C1032" s="73"/>
      <c r="D1032" s="74"/>
    </row>
    <row r="1033" spans="1:4">
      <c r="A1033" s="72"/>
      <c r="B1033" s="73"/>
      <c r="C1033" s="73"/>
      <c r="D1033" s="74"/>
    </row>
    <row r="1034" spans="1:4">
      <c r="A1034" s="72"/>
      <c r="B1034" s="73"/>
      <c r="C1034" s="73"/>
      <c r="D1034" s="74"/>
    </row>
    <row r="1035" spans="1:4">
      <c r="A1035" s="72"/>
      <c r="B1035" s="73"/>
      <c r="C1035" s="73"/>
      <c r="D1035" s="74"/>
    </row>
    <row r="1036" spans="1:4">
      <c r="A1036" s="72"/>
      <c r="B1036" s="73"/>
      <c r="C1036" s="73"/>
      <c r="D1036" s="74"/>
    </row>
    <row r="1037" spans="1:4">
      <c r="A1037" s="72"/>
      <c r="B1037" s="73"/>
      <c r="C1037" s="73"/>
      <c r="D1037" s="74"/>
    </row>
    <row r="1038" spans="1:4">
      <c r="A1038" s="72"/>
      <c r="B1038" s="73"/>
      <c r="C1038" s="73"/>
      <c r="D1038" s="74"/>
    </row>
    <row r="1039" spans="1:4">
      <c r="A1039" s="72"/>
      <c r="B1039" s="73"/>
      <c r="C1039" s="73"/>
      <c r="D1039" s="74"/>
    </row>
    <row r="1040" spans="1:4">
      <c r="A1040" s="72"/>
      <c r="B1040" s="73"/>
      <c r="C1040" s="73"/>
      <c r="D1040" s="74"/>
    </row>
    <row r="1041" spans="1:4">
      <c r="A1041" s="72"/>
      <c r="B1041" s="73"/>
      <c r="C1041" s="73"/>
      <c r="D1041" s="74"/>
    </row>
    <row r="1042" spans="1:4">
      <c r="A1042" s="72"/>
      <c r="B1042" s="73"/>
      <c r="C1042" s="73"/>
      <c r="D1042" s="74"/>
    </row>
    <row r="1043" spans="1:4">
      <c r="A1043" s="72"/>
      <c r="B1043" s="73"/>
      <c r="C1043" s="73"/>
      <c r="D1043" s="74"/>
    </row>
    <row r="1044" spans="1:4">
      <c r="A1044" s="72"/>
      <c r="B1044" s="73"/>
      <c r="C1044" s="73"/>
      <c r="D1044" s="74"/>
    </row>
    <row r="1045" spans="1:4">
      <c r="A1045" s="72"/>
      <c r="B1045" s="73"/>
      <c r="C1045" s="73"/>
      <c r="D1045" s="74"/>
    </row>
    <row r="1046" spans="1:4">
      <c r="A1046" s="72"/>
      <c r="B1046" s="73"/>
      <c r="C1046" s="73"/>
      <c r="D1046" s="74"/>
    </row>
    <row r="1047" spans="1:4">
      <c r="A1047" s="72"/>
      <c r="B1047" s="73"/>
      <c r="C1047" s="73"/>
      <c r="D1047" s="74"/>
    </row>
    <row r="1048" spans="1:4">
      <c r="A1048" s="72"/>
      <c r="B1048" s="73"/>
      <c r="C1048" s="73"/>
      <c r="D1048" s="74"/>
    </row>
    <row r="1049" spans="1:4">
      <c r="A1049" s="72"/>
      <c r="B1049" s="73"/>
      <c r="C1049" s="73"/>
      <c r="D1049" s="74"/>
    </row>
    <row r="1050" spans="1:4">
      <c r="A1050" s="72"/>
      <c r="B1050" s="73"/>
      <c r="C1050" s="73"/>
      <c r="D1050" s="74"/>
    </row>
    <row r="1051" spans="1:4">
      <c r="A1051" s="72"/>
      <c r="B1051" s="73"/>
      <c r="C1051" s="73"/>
      <c r="D1051" s="74"/>
    </row>
    <row r="1052" spans="1:4">
      <c r="A1052" s="72"/>
      <c r="B1052" s="73"/>
      <c r="C1052" s="73"/>
      <c r="D1052" s="74"/>
    </row>
    <row r="1053" spans="1:4">
      <c r="A1053" s="72"/>
      <c r="B1053" s="73"/>
      <c r="C1053" s="73"/>
      <c r="D1053" s="74"/>
    </row>
    <row r="1054" spans="1:4">
      <c r="A1054" s="72"/>
      <c r="B1054" s="73"/>
      <c r="C1054" s="73"/>
      <c r="D1054" s="74"/>
    </row>
    <row r="1055" spans="1:4">
      <c r="A1055" s="72"/>
      <c r="B1055" s="73"/>
      <c r="C1055" s="73"/>
      <c r="D1055" s="74"/>
    </row>
    <row r="1056" spans="1:4">
      <c r="A1056" s="72"/>
      <c r="B1056" s="73"/>
      <c r="C1056" s="73"/>
      <c r="D1056" s="74"/>
    </row>
    <row r="1057" spans="1:4">
      <c r="A1057" s="72"/>
      <c r="B1057" s="73"/>
      <c r="C1057" s="73"/>
      <c r="D1057" s="74"/>
    </row>
    <row r="1058" spans="1:4">
      <c r="A1058" s="72"/>
      <c r="B1058" s="73"/>
      <c r="C1058" s="73"/>
      <c r="D1058" s="74"/>
    </row>
    <row r="1059" spans="1:4">
      <c r="A1059" s="72"/>
      <c r="B1059" s="73"/>
      <c r="C1059" s="73"/>
      <c r="D1059" s="74"/>
    </row>
    <row r="1060" spans="1:4">
      <c r="A1060" s="72"/>
      <c r="B1060" s="73"/>
      <c r="C1060" s="73"/>
      <c r="D1060" s="74"/>
    </row>
    <row r="1061" spans="1:4">
      <c r="A1061" s="72"/>
      <c r="B1061" s="73"/>
      <c r="C1061" s="73"/>
      <c r="D1061" s="74"/>
    </row>
    <row r="1062" spans="1:4">
      <c r="A1062" s="72"/>
      <c r="B1062" s="73"/>
      <c r="C1062" s="73"/>
      <c r="D1062" s="74"/>
    </row>
    <row r="1063" spans="1:4">
      <c r="A1063" s="72"/>
      <c r="B1063" s="73"/>
      <c r="C1063" s="73"/>
      <c r="D1063" s="74"/>
    </row>
    <row r="1064" spans="1:4">
      <c r="A1064" s="72"/>
      <c r="B1064" s="73"/>
      <c r="C1064" s="73"/>
      <c r="D1064" s="74"/>
    </row>
    <row r="1065" spans="1:4">
      <c r="A1065" s="72"/>
      <c r="B1065" s="73"/>
      <c r="C1065" s="73"/>
      <c r="D1065" s="74"/>
    </row>
    <row r="1066" spans="1:4">
      <c r="A1066" s="72"/>
      <c r="B1066" s="73"/>
      <c r="C1066" s="73"/>
      <c r="D1066" s="74"/>
    </row>
    <row r="1067" spans="1:4">
      <c r="A1067" s="72"/>
      <c r="B1067" s="73"/>
      <c r="C1067" s="73"/>
      <c r="D1067" s="74"/>
    </row>
    <row r="1068" spans="1:4">
      <c r="A1068" s="72"/>
      <c r="B1068" s="73"/>
      <c r="C1068" s="73"/>
      <c r="D1068" s="74"/>
    </row>
    <row r="1069" spans="1:4">
      <c r="A1069" s="72"/>
      <c r="B1069" s="73"/>
      <c r="C1069" s="73"/>
      <c r="D1069" s="74"/>
    </row>
    <row r="1070" spans="1:4">
      <c r="A1070" s="72"/>
      <c r="B1070" s="73"/>
      <c r="C1070" s="73"/>
      <c r="D1070" s="74"/>
    </row>
    <row r="1071" spans="1:4">
      <c r="A1071" s="72"/>
      <c r="B1071" s="73"/>
      <c r="C1071" s="73"/>
      <c r="D1071" s="74"/>
    </row>
    <row r="1072" spans="1:4">
      <c r="A1072" s="72"/>
      <c r="B1072" s="73"/>
      <c r="C1072" s="73"/>
      <c r="D1072" s="74"/>
    </row>
    <row r="1073" spans="1:4">
      <c r="A1073" s="72"/>
      <c r="B1073" s="73"/>
      <c r="C1073" s="73"/>
      <c r="D1073" s="74"/>
    </row>
    <row r="1074" spans="1:4">
      <c r="A1074" s="72"/>
      <c r="B1074" s="73"/>
      <c r="C1074" s="73"/>
      <c r="D1074" s="74"/>
    </row>
    <row r="1075" spans="1:4">
      <c r="A1075" s="72"/>
      <c r="B1075" s="73"/>
      <c r="C1075" s="73"/>
      <c r="D1075" s="74"/>
    </row>
    <row r="1076" spans="1:4">
      <c r="A1076" s="72"/>
      <c r="B1076" s="73"/>
      <c r="C1076" s="73"/>
      <c r="D1076" s="74"/>
    </row>
    <row r="1077" spans="1:4">
      <c r="A1077" s="72"/>
      <c r="B1077" s="73"/>
      <c r="C1077" s="73"/>
      <c r="D1077" s="74"/>
    </row>
    <row r="1078" spans="1:4">
      <c r="A1078" s="72"/>
      <c r="B1078" s="73"/>
      <c r="C1078" s="73"/>
      <c r="D1078" s="74"/>
    </row>
    <row r="1079" spans="1:4">
      <c r="A1079" s="72"/>
      <c r="B1079" s="73"/>
      <c r="C1079" s="73"/>
      <c r="D1079" s="74"/>
    </row>
    <row r="1080" spans="1:4">
      <c r="A1080" s="72"/>
      <c r="B1080" s="73"/>
      <c r="C1080" s="73"/>
      <c r="D1080" s="74"/>
    </row>
    <row r="1081" spans="1:4">
      <c r="A1081" s="72"/>
      <c r="B1081" s="73"/>
      <c r="C1081" s="73"/>
      <c r="D1081" s="74"/>
    </row>
    <row r="1082" spans="1:4">
      <c r="A1082" s="72"/>
      <c r="B1082" s="73"/>
      <c r="C1082" s="73"/>
      <c r="D1082" s="74"/>
    </row>
    <row r="1083" spans="1:4">
      <c r="A1083" s="72"/>
      <c r="B1083" s="73"/>
      <c r="C1083" s="73"/>
      <c r="D1083" s="74"/>
    </row>
    <row r="1084" spans="1:4">
      <c r="A1084" s="72"/>
      <c r="B1084" s="73"/>
      <c r="C1084" s="73"/>
      <c r="D1084" s="74"/>
    </row>
    <row r="1085" spans="1:4">
      <c r="A1085" s="72"/>
      <c r="B1085" s="73"/>
      <c r="C1085" s="73"/>
      <c r="D1085" s="74"/>
    </row>
    <row r="1086" spans="1:4">
      <c r="A1086" s="72"/>
      <c r="B1086" s="73"/>
      <c r="C1086" s="73"/>
      <c r="D1086" s="74"/>
    </row>
    <row r="1087" spans="1:4">
      <c r="A1087" s="72"/>
      <c r="B1087" s="73"/>
      <c r="C1087" s="73"/>
      <c r="D1087" s="74"/>
    </row>
    <row r="1088" spans="1:4">
      <c r="A1088" s="72"/>
      <c r="B1088" s="73"/>
      <c r="C1088" s="73"/>
      <c r="D1088" s="74"/>
    </row>
    <row r="1089" spans="1:4">
      <c r="A1089" s="72"/>
      <c r="B1089" s="73"/>
      <c r="C1089" s="73"/>
      <c r="D1089" s="74"/>
    </row>
    <row r="1090" spans="1:4">
      <c r="A1090" s="72"/>
      <c r="B1090" s="73"/>
      <c r="C1090" s="73"/>
      <c r="D1090" s="74"/>
    </row>
    <row r="1091" spans="1:4">
      <c r="A1091" s="72"/>
      <c r="B1091" s="73"/>
      <c r="C1091" s="73"/>
      <c r="D1091" s="74"/>
    </row>
    <row r="1092" spans="1:4">
      <c r="A1092" s="72"/>
      <c r="B1092" s="73"/>
      <c r="C1092" s="73"/>
      <c r="D1092" s="74"/>
    </row>
    <row r="1093" spans="1:4">
      <c r="A1093" s="72"/>
      <c r="B1093" s="73"/>
      <c r="C1093" s="73"/>
      <c r="D1093" s="74"/>
    </row>
    <row r="1094" spans="1:4">
      <c r="A1094" s="72"/>
      <c r="B1094" s="73"/>
      <c r="C1094" s="73"/>
      <c r="D1094" s="74"/>
    </row>
    <row r="1095" spans="1:4">
      <c r="A1095" s="72"/>
      <c r="B1095" s="73"/>
      <c r="C1095" s="73"/>
      <c r="D1095" s="74"/>
    </row>
    <row r="1096" spans="1:4">
      <c r="A1096" s="72"/>
      <c r="B1096" s="73"/>
      <c r="C1096" s="73"/>
      <c r="D1096" s="74"/>
    </row>
    <row r="1097" spans="1:4">
      <c r="A1097" s="72"/>
      <c r="B1097" s="73"/>
      <c r="C1097" s="73"/>
      <c r="D1097" s="74"/>
    </row>
    <row r="1098" spans="1:4">
      <c r="A1098" s="72"/>
      <c r="B1098" s="73"/>
      <c r="C1098" s="73"/>
      <c r="D1098" s="74"/>
    </row>
    <row r="1099" spans="1:4">
      <c r="A1099" s="72"/>
      <c r="B1099" s="73"/>
      <c r="C1099" s="73"/>
      <c r="D1099" s="74"/>
    </row>
    <row r="1100" spans="1:4">
      <c r="A1100" s="72"/>
      <c r="B1100" s="73"/>
      <c r="C1100" s="73"/>
      <c r="D1100" s="74"/>
    </row>
    <row r="1101" spans="1:4">
      <c r="A1101" s="72"/>
      <c r="B1101" s="73"/>
      <c r="C1101" s="73"/>
      <c r="D1101" s="74"/>
    </row>
    <row r="1102" spans="1:4">
      <c r="A1102" s="72"/>
      <c r="B1102" s="73"/>
      <c r="C1102" s="73"/>
      <c r="D1102" s="74"/>
    </row>
    <row r="1103" spans="1:4">
      <c r="A1103" s="72"/>
      <c r="B1103" s="73"/>
      <c r="C1103" s="73"/>
      <c r="D1103" s="74"/>
    </row>
    <row r="1104" spans="1:4">
      <c r="A1104" s="72"/>
      <c r="B1104" s="73"/>
      <c r="C1104" s="73"/>
      <c r="D1104" s="74"/>
    </row>
    <row r="1105" spans="1:4">
      <c r="A1105" s="72"/>
      <c r="B1105" s="73"/>
      <c r="C1105" s="73"/>
      <c r="D1105" s="74"/>
    </row>
    <row r="1106" spans="1:4">
      <c r="A1106" s="72"/>
      <c r="B1106" s="73"/>
      <c r="C1106" s="73"/>
      <c r="D1106" s="74"/>
    </row>
    <row r="1107" spans="1:4">
      <c r="A1107" s="72"/>
      <c r="B1107" s="73"/>
      <c r="C1107" s="73"/>
      <c r="D1107" s="74"/>
    </row>
    <row r="1108" spans="1:4">
      <c r="A1108" s="72"/>
      <c r="B1108" s="73"/>
      <c r="C1108" s="73"/>
      <c r="D1108" s="74"/>
    </row>
    <row r="1109" spans="1:4">
      <c r="A1109" s="72"/>
      <c r="B1109" s="73"/>
      <c r="C1109" s="73"/>
      <c r="D1109" s="74"/>
    </row>
    <row r="1110" spans="1:4">
      <c r="A1110" s="72"/>
      <c r="B1110" s="73"/>
      <c r="C1110" s="73"/>
      <c r="D1110" s="74"/>
    </row>
    <row r="1111" spans="1:4">
      <c r="A1111" s="72"/>
      <c r="B1111" s="73"/>
      <c r="C1111" s="73"/>
      <c r="D1111" s="74"/>
    </row>
    <row r="1112" spans="1:4">
      <c r="A1112" s="72"/>
      <c r="B1112" s="73"/>
      <c r="C1112" s="73"/>
      <c r="D1112" s="74"/>
    </row>
    <row r="1113" spans="1:4">
      <c r="A1113" s="72"/>
      <c r="B1113" s="73"/>
      <c r="C1113" s="73"/>
      <c r="D1113" s="74"/>
    </row>
    <row r="1114" spans="1:4">
      <c r="A1114" s="72"/>
      <c r="B1114" s="73"/>
      <c r="C1114" s="73"/>
      <c r="D1114" s="74"/>
    </row>
    <row r="1115" spans="1:4">
      <c r="A1115" s="72"/>
      <c r="B1115" s="73"/>
      <c r="C1115" s="73"/>
      <c r="D1115" s="74"/>
    </row>
    <row r="1116" spans="1:4">
      <c r="A1116" s="72"/>
      <c r="B1116" s="73"/>
      <c r="C1116" s="73"/>
      <c r="D1116" s="74"/>
    </row>
    <row r="1117" spans="1:4">
      <c r="A1117" s="72"/>
      <c r="B1117" s="73"/>
      <c r="C1117" s="73"/>
      <c r="D1117" s="74"/>
    </row>
    <row r="1118" spans="1:4">
      <c r="A1118" s="72"/>
      <c r="B1118" s="73"/>
      <c r="C1118" s="73"/>
      <c r="D1118" s="74"/>
    </row>
    <row r="1119" spans="1:4">
      <c r="A1119" s="72"/>
      <c r="B1119" s="73"/>
      <c r="C1119" s="73"/>
      <c r="D1119" s="74"/>
    </row>
    <row r="1120" spans="1:4">
      <c r="A1120" s="72"/>
      <c r="B1120" s="73"/>
      <c r="C1120" s="73"/>
      <c r="D1120" s="74"/>
    </row>
    <row r="1121" spans="1:4">
      <c r="A1121" s="72"/>
      <c r="B1121" s="73"/>
      <c r="C1121" s="73"/>
      <c r="D1121" s="74"/>
    </row>
    <row r="1122" spans="1:4">
      <c r="A1122" s="72"/>
      <c r="B1122" s="73"/>
      <c r="C1122" s="73"/>
      <c r="D1122" s="74"/>
    </row>
    <row r="1123" spans="1:4">
      <c r="A1123" s="72"/>
      <c r="B1123" s="73"/>
      <c r="C1123" s="73"/>
      <c r="D1123" s="74"/>
    </row>
    <row r="1124" spans="1:4">
      <c r="A1124" s="72"/>
      <c r="B1124" s="73"/>
      <c r="C1124" s="73"/>
      <c r="D1124" s="74"/>
    </row>
    <row r="1125" spans="1:4">
      <c r="A1125" s="72"/>
      <c r="B1125" s="73"/>
      <c r="C1125" s="73"/>
      <c r="D1125" s="74"/>
    </row>
    <row r="1126" spans="1:4">
      <c r="A1126" s="72"/>
      <c r="B1126" s="73"/>
      <c r="C1126" s="73"/>
      <c r="D1126" s="74"/>
    </row>
    <row r="1127" spans="1:4">
      <c r="A1127" s="72"/>
      <c r="B1127" s="73"/>
      <c r="C1127" s="73"/>
      <c r="D1127" s="74"/>
    </row>
    <row r="1128" spans="1:4">
      <c r="A1128" s="72"/>
      <c r="B1128" s="73"/>
      <c r="C1128" s="73"/>
      <c r="D1128" s="74"/>
    </row>
    <row r="1129" spans="1:4">
      <c r="A1129" s="72"/>
      <c r="B1129" s="73"/>
      <c r="C1129" s="73"/>
      <c r="D1129" s="74"/>
    </row>
    <row r="1130" spans="1:4">
      <c r="A1130" s="72"/>
      <c r="B1130" s="73"/>
      <c r="C1130" s="73"/>
      <c r="D1130" s="74"/>
    </row>
    <row r="1131" spans="1:4">
      <c r="A1131" s="72"/>
      <c r="B1131" s="73"/>
      <c r="C1131" s="73"/>
      <c r="D1131" s="74"/>
    </row>
    <row r="1132" spans="1:4">
      <c r="A1132" s="72"/>
      <c r="B1132" s="73"/>
      <c r="C1132" s="73"/>
      <c r="D1132" s="74"/>
    </row>
    <row r="1133" spans="1:4">
      <c r="A1133" s="72"/>
      <c r="B1133" s="73"/>
      <c r="C1133" s="73"/>
      <c r="D1133" s="74"/>
    </row>
    <row r="1134" spans="1:4">
      <c r="A1134" s="72"/>
      <c r="B1134" s="73"/>
      <c r="C1134" s="73"/>
      <c r="D1134" s="74"/>
    </row>
    <row r="1135" spans="1:4">
      <c r="A1135" s="72"/>
      <c r="B1135" s="73"/>
      <c r="C1135" s="73"/>
      <c r="D1135" s="74"/>
    </row>
    <row r="1136" spans="1:4">
      <c r="A1136" s="72"/>
      <c r="B1136" s="73"/>
      <c r="C1136" s="73"/>
      <c r="D1136" s="74"/>
    </row>
    <row r="1137" spans="1:4">
      <c r="A1137" s="72"/>
      <c r="B1137" s="73"/>
      <c r="C1137" s="73"/>
      <c r="D1137" s="74"/>
    </row>
    <row r="1138" spans="1:4">
      <c r="A1138" s="72"/>
      <c r="B1138" s="73"/>
      <c r="C1138" s="73"/>
      <c r="D1138" s="74"/>
    </row>
    <row r="1139" spans="1:4">
      <c r="A1139" s="72"/>
      <c r="B1139" s="73"/>
      <c r="C1139" s="73"/>
      <c r="D1139" s="74"/>
    </row>
    <row r="1140" spans="1:4">
      <c r="A1140" s="72"/>
      <c r="B1140" s="73"/>
      <c r="C1140" s="73"/>
      <c r="D1140" s="74"/>
    </row>
    <row r="1141" spans="1:4">
      <c r="A1141" s="72"/>
      <c r="B1141" s="73"/>
      <c r="C1141" s="73"/>
      <c r="D1141" s="74"/>
    </row>
    <row r="1142" spans="1:4">
      <c r="A1142" s="72"/>
      <c r="B1142" s="73"/>
      <c r="C1142" s="73"/>
      <c r="D1142" s="74"/>
    </row>
    <row r="1143" spans="1:4">
      <c r="A1143" s="72"/>
      <c r="B1143" s="73"/>
      <c r="C1143" s="73"/>
      <c r="D1143" s="74"/>
    </row>
    <row r="1144" spans="1:4">
      <c r="A1144" s="72"/>
      <c r="B1144" s="73"/>
      <c r="C1144" s="73"/>
      <c r="D1144" s="74"/>
    </row>
    <row r="1145" spans="1:4">
      <c r="A1145" s="72"/>
      <c r="B1145" s="73"/>
      <c r="C1145" s="73"/>
      <c r="D1145" s="74"/>
    </row>
    <row r="1146" spans="1:4">
      <c r="A1146" s="72"/>
      <c r="B1146" s="73"/>
      <c r="C1146" s="73"/>
      <c r="D1146" s="74"/>
    </row>
    <row r="1147" spans="1:4">
      <c r="A1147" s="72"/>
      <c r="B1147" s="73"/>
      <c r="C1147" s="73"/>
      <c r="D1147" s="74"/>
    </row>
    <row r="1148" spans="1:4">
      <c r="A1148" s="72"/>
      <c r="B1148" s="73"/>
      <c r="C1148" s="73"/>
      <c r="D1148" s="74"/>
    </row>
    <row r="1149" spans="1:4">
      <c r="A1149" s="72"/>
      <c r="B1149" s="73"/>
      <c r="C1149" s="73"/>
      <c r="D1149" s="74"/>
    </row>
    <row r="1150" spans="1:4">
      <c r="A1150" s="72"/>
      <c r="B1150" s="73"/>
      <c r="C1150" s="73"/>
      <c r="D1150" s="74"/>
    </row>
    <row r="1151" spans="1:4">
      <c r="A1151" s="72"/>
      <c r="B1151" s="73"/>
      <c r="C1151" s="73"/>
      <c r="D1151" s="74"/>
    </row>
    <row r="1152" spans="1:4">
      <c r="A1152" s="72"/>
      <c r="B1152" s="73"/>
      <c r="C1152" s="73"/>
      <c r="D1152" s="74"/>
    </row>
    <row r="1153" spans="1:4">
      <c r="A1153" s="72"/>
      <c r="B1153" s="73"/>
      <c r="C1153" s="73"/>
      <c r="D1153" s="74"/>
    </row>
    <row r="1154" spans="1:4">
      <c r="A1154" s="72"/>
      <c r="B1154" s="73"/>
      <c r="C1154" s="73"/>
      <c r="D1154" s="74"/>
    </row>
    <row r="1155" spans="1:4">
      <c r="A1155" s="72"/>
      <c r="B1155" s="73"/>
      <c r="C1155" s="73"/>
      <c r="D1155" s="74"/>
    </row>
    <row r="1156" spans="1:4">
      <c r="A1156" s="72"/>
      <c r="B1156" s="73"/>
      <c r="C1156" s="73"/>
      <c r="D1156" s="74"/>
    </row>
    <row r="1157" spans="1:4">
      <c r="A1157" s="72"/>
      <c r="B1157" s="73"/>
      <c r="C1157" s="73"/>
      <c r="D1157" s="74"/>
    </row>
    <row r="1158" spans="1:4">
      <c r="A1158" s="72"/>
      <c r="B1158" s="73"/>
      <c r="C1158" s="73"/>
      <c r="D1158" s="74"/>
    </row>
    <row r="1159" spans="1:4">
      <c r="A1159" s="72"/>
      <c r="B1159" s="73"/>
      <c r="C1159" s="73"/>
      <c r="D1159" s="74"/>
    </row>
    <row r="1160" spans="1:4">
      <c r="A1160" s="72"/>
      <c r="B1160" s="73"/>
      <c r="C1160" s="73"/>
      <c r="D1160" s="74"/>
    </row>
    <row r="1161" spans="1:4">
      <c r="A1161" s="72"/>
      <c r="B1161" s="73"/>
      <c r="C1161" s="73"/>
      <c r="D1161" s="74"/>
    </row>
    <row r="1162" spans="1:4">
      <c r="A1162" s="72"/>
      <c r="B1162" s="73"/>
      <c r="C1162" s="73"/>
      <c r="D1162" s="74"/>
    </row>
    <row r="1163" spans="1:4">
      <c r="A1163" s="72"/>
      <c r="B1163" s="73"/>
      <c r="C1163" s="73"/>
      <c r="D1163" s="74"/>
    </row>
    <row r="1164" spans="1:4">
      <c r="A1164" s="72"/>
      <c r="B1164" s="73"/>
      <c r="C1164" s="73"/>
      <c r="D1164" s="74"/>
    </row>
    <row r="1165" spans="1:4">
      <c r="A1165" s="72"/>
      <c r="B1165" s="73"/>
      <c r="C1165" s="73"/>
      <c r="D1165" s="74"/>
    </row>
    <row r="1166" spans="1:4">
      <c r="A1166" s="72"/>
      <c r="B1166" s="73"/>
      <c r="C1166" s="73"/>
      <c r="D1166" s="74"/>
    </row>
    <row r="1167" spans="1:4">
      <c r="A1167" s="72"/>
      <c r="B1167" s="73"/>
      <c r="C1167" s="73"/>
      <c r="D1167" s="74"/>
    </row>
    <row r="1168" spans="1:4">
      <c r="A1168" s="72"/>
      <c r="B1168" s="73"/>
      <c r="C1168" s="73"/>
      <c r="D1168" s="74"/>
    </row>
    <row r="1169" spans="1:4">
      <c r="A1169" s="72"/>
      <c r="B1169" s="73"/>
      <c r="C1169" s="73"/>
      <c r="D1169" s="74"/>
    </row>
    <row r="1170" spans="1:4">
      <c r="A1170" s="72"/>
      <c r="B1170" s="73"/>
      <c r="C1170" s="73"/>
      <c r="D1170" s="74"/>
    </row>
    <row r="1171" spans="1:4">
      <c r="A1171" s="72"/>
      <c r="B1171" s="73"/>
      <c r="C1171" s="73"/>
      <c r="D1171" s="74"/>
    </row>
    <row r="1172" spans="1:4">
      <c r="A1172" s="72"/>
      <c r="B1172" s="73"/>
      <c r="C1172" s="73"/>
      <c r="D1172" s="74"/>
    </row>
    <row r="1173" spans="1:4">
      <c r="A1173" s="72"/>
      <c r="B1173" s="73"/>
      <c r="C1173" s="73"/>
      <c r="D1173" s="74"/>
    </row>
    <row r="1174" spans="1:4">
      <c r="A1174" s="72"/>
      <c r="B1174" s="73"/>
      <c r="C1174" s="73"/>
      <c r="D1174" s="74"/>
    </row>
    <row r="1175" spans="1:4">
      <c r="A1175" s="72"/>
      <c r="B1175" s="73"/>
      <c r="C1175" s="73"/>
      <c r="D1175" s="74"/>
    </row>
    <row r="1176" spans="1:4">
      <c r="A1176" s="72"/>
      <c r="B1176" s="73"/>
      <c r="C1176" s="73"/>
      <c r="D1176" s="74"/>
    </row>
    <row r="1177" spans="1:4">
      <c r="A1177" s="72"/>
      <c r="B1177" s="73"/>
      <c r="C1177" s="73"/>
      <c r="D1177" s="74"/>
    </row>
    <row r="1178" spans="1:4">
      <c r="A1178" s="72"/>
      <c r="B1178" s="73"/>
      <c r="C1178" s="73"/>
      <c r="D1178" s="74"/>
    </row>
    <row r="1179" spans="1:4">
      <c r="A1179" s="72"/>
      <c r="B1179" s="73"/>
      <c r="C1179" s="73"/>
      <c r="D1179" s="74"/>
    </row>
    <row r="1180" spans="1:4">
      <c r="A1180" s="72"/>
      <c r="B1180" s="73"/>
      <c r="C1180" s="73"/>
      <c r="D1180" s="74"/>
    </row>
    <row r="1181" spans="1:4">
      <c r="A1181" s="72"/>
      <c r="B1181" s="73"/>
      <c r="C1181" s="73"/>
      <c r="D1181" s="74"/>
    </row>
    <row r="1182" spans="1:4">
      <c r="A1182" s="72"/>
      <c r="B1182" s="73"/>
      <c r="C1182" s="73"/>
      <c r="D1182" s="74"/>
    </row>
    <row r="1183" spans="1:4">
      <c r="A1183" s="72"/>
      <c r="B1183" s="73"/>
      <c r="C1183" s="73"/>
      <c r="D1183" s="74"/>
    </row>
    <row r="1184" spans="1:4">
      <c r="A1184" s="72"/>
      <c r="B1184" s="73"/>
      <c r="C1184" s="73"/>
      <c r="D1184" s="74"/>
    </row>
    <row r="1185" spans="1:4">
      <c r="A1185" s="72"/>
      <c r="B1185" s="73"/>
      <c r="C1185" s="73"/>
      <c r="D1185" s="74"/>
    </row>
    <row r="1186" spans="1:4">
      <c r="A1186" s="72"/>
      <c r="B1186" s="73"/>
      <c r="C1186" s="73"/>
      <c r="D1186" s="74"/>
    </row>
    <row r="1187" spans="1:4">
      <c r="A1187" s="72"/>
      <c r="B1187" s="73"/>
      <c r="C1187" s="73"/>
      <c r="D1187" s="74"/>
    </row>
    <row r="1188" spans="1:4">
      <c r="A1188" s="72"/>
      <c r="B1188" s="73"/>
      <c r="C1188" s="73"/>
      <c r="D1188" s="74"/>
    </row>
    <row r="1189" spans="1:4">
      <c r="A1189" s="72"/>
      <c r="B1189" s="75"/>
      <c r="C1189" s="75"/>
      <c r="D1189" s="74"/>
    </row>
    <row r="1190" spans="1:4">
      <c r="A1190" s="72"/>
      <c r="B1190" s="75"/>
      <c r="C1190" s="75"/>
      <c r="D1190" s="74"/>
    </row>
    <row r="1191" spans="1:4">
      <c r="A1191" s="72"/>
      <c r="B1191" s="75"/>
      <c r="C1191" s="75"/>
      <c r="D1191" s="74"/>
    </row>
    <row r="1192" spans="1:4">
      <c r="A1192" s="72"/>
      <c r="B1192" s="75"/>
      <c r="C1192" s="75"/>
      <c r="D1192" s="74"/>
    </row>
    <row r="1193" spans="1:4">
      <c r="A1193" s="72"/>
      <c r="B1193" s="75"/>
      <c r="C1193" s="75"/>
      <c r="D1193" s="74"/>
    </row>
    <row r="1194" spans="1:4">
      <c r="A1194" s="72"/>
      <c r="B1194" s="75"/>
      <c r="C1194" s="75"/>
      <c r="D1194" s="74"/>
    </row>
    <row r="1195" spans="1:4">
      <c r="A1195" s="72"/>
      <c r="B1195" s="75"/>
      <c r="C1195" s="75"/>
      <c r="D1195" s="74"/>
    </row>
    <row r="1196" spans="1:4">
      <c r="A1196" s="72"/>
      <c r="B1196" s="75"/>
      <c r="C1196" s="75"/>
      <c r="D1196" s="74"/>
    </row>
    <row r="1197" spans="1:4">
      <c r="A1197" s="72"/>
      <c r="B1197" s="75"/>
      <c r="C1197" s="75"/>
      <c r="D1197" s="74"/>
    </row>
    <row r="1198" spans="1:4">
      <c r="A1198" s="72"/>
      <c r="B1198" s="75"/>
      <c r="C1198" s="75"/>
      <c r="D1198" s="74"/>
    </row>
    <row r="1199" spans="1:4">
      <c r="A1199" s="72"/>
      <c r="B1199" s="75"/>
      <c r="C1199" s="75"/>
      <c r="D1199" s="74"/>
    </row>
    <row r="1200" spans="1:4">
      <c r="A1200" s="72"/>
      <c r="B1200" s="75"/>
      <c r="C1200" s="75"/>
      <c r="D1200" s="74"/>
    </row>
    <row r="1201" spans="1:4">
      <c r="A1201" s="72"/>
      <c r="B1201" s="75"/>
      <c r="C1201" s="75"/>
      <c r="D1201" s="74"/>
    </row>
    <row r="1202" spans="1:4">
      <c r="A1202" s="72"/>
      <c r="B1202" s="75"/>
      <c r="C1202" s="75"/>
      <c r="D1202" s="74"/>
    </row>
    <row r="1203" spans="1:4">
      <c r="A1203" s="72"/>
      <c r="B1203" s="75"/>
      <c r="C1203" s="75"/>
      <c r="D1203" s="74"/>
    </row>
    <row r="1204" spans="1:4">
      <c r="A1204" s="72"/>
      <c r="B1204" s="75"/>
      <c r="C1204" s="75"/>
      <c r="D1204" s="74"/>
    </row>
    <row r="1205" spans="1:4">
      <c r="A1205" s="72"/>
      <c r="B1205" s="75"/>
      <c r="C1205" s="75"/>
      <c r="D1205" s="74"/>
    </row>
    <row r="1206" spans="1:4">
      <c r="A1206" s="72"/>
      <c r="B1206" s="75"/>
      <c r="C1206" s="75"/>
      <c r="D1206" s="74"/>
    </row>
    <row r="1207" spans="1:4">
      <c r="A1207" s="72"/>
      <c r="B1207" s="75"/>
      <c r="C1207" s="75"/>
      <c r="D1207" s="74"/>
    </row>
    <row r="1208" spans="1:4">
      <c r="A1208" s="72"/>
      <c r="B1208" s="75"/>
      <c r="C1208" s="75"/>
      <c r="D1208" s="74"/>
    </row>
    <row r="1209" spans="1:4">
      <c r="A1209" s="72"/>
      <c r="B1209" s="75"/>
      <c r="C1209" s="75"/>
      <c r="D1209" s="74"/>
    </row>
    <row r="1210" spans="1:4">
      <c r="A1210" s="72"/>
      <c r="B1210" s="75"/>
      <c r="C1210" s="75"/>
      <c r="D1210" s="74"/>
    </row>
    <row r="1211" spans="1:4">
      <c r="A1211" s="72"/>
      <c r="B1211" s="75"/>
      <c r="C1211" s="75"/>
      <c r="D1211" s="74"/>
    </row>
    <row r="1212" spans="1:4">
      <c r="A1212" s="72"/>
      <c r="B1212" s="75"/>
      <c r="C1212" s="75"/>
      <c r="D1212" s="74"/>
    </row>
    <row r="1213" spans="1:4">
      <c r="A1213" s="72"/>
      <c r="B1213" s="75"/>
      <c r="C1213" s="75"/>
      <c r="D1213" s="74"/>
    </row>
    <row r="1214" spans="1:4">
      <c r="A1214" s="72"/>
      <c r="B1214" s="75"/>
      <c r="C1214" s="75"/>
      <c r="D1214" s="74"/>
    </row>
    <row r="1215" spans="1:4">
      <c r="A1215" s="72"/>
      <c r="B1215" s="75"/>
      <c r="C1215" s="75"/>
      <c r="D1215" s="74"/>
    </row>
    <row r="1216" spans="1:4">
      <c r="A1216" s="72"/>
      <c r="B1216" s="75"/>
      <c r="C1216" s="75"/>
      <c r="D1216" s="74"/>
    </row>
    <row r="1217" spans="1:4">
      <c r="A1217" s="72"/>
      <c r="B1217" s="75"/>
      <c r="C1217" s="75"/>
      <c r="D1217" s="74"/>
    </row>
    <row r="1218" spans="1:4">
      <c r="A1218" s="72"/>
      <c r="B1218" s="75"/>
      <c r="C1218" s="75"/>
      <c r="D1218" s="74"/>
    </row>
    <row r="1219" spans="1:4">
      <c r="A1219" s="72"/>
      <c r="B1219" s="75"/>
      <c r="C1219" s="75"/>
      <c r="D1219" s="74"/>
    </row>
    <row r="1220" spans="1:4">
      <c r="A1220" s="72"/>
      <c r="B1220" s="75"/>
      <c r="C1220" s="75"/>
      <c r="D1220" s="74"/>
    </row>
    <row r="1221" spans="1:4">
      <c r="A1221" s="72"/>
      <c r="B1221" s="75"/>
      <c r="C1221" s="75"/>
      <c r="D1221" s="74"/>
    </row>
    <row r="1222" spans="1:4">
      <c r="A1222" s="72"/>
      <c r="B1222" s="75"/>
      <c r="C1222" s="75"/>
      <c r="D1222" s="74"/>
    </row>
    <row r="1223" spans="1:4">
      <c r="A1223" s="72"/>
      <c r="B1223" s="75"/>
      <c r="C1223" s="75"/>
      <c r="D1223" s="74"/>
    </row>
    <row r="1224" spans="1:4">
      <c r="A1224" s="72"/>
      <c r="B1224" s="75"/>
      <c r="C1224" s="75"/>
      <c r="D1224" s="74"/>
    </row>
    <row r="1225" spans="1:4">
      <c r="A1225" s="72"/>
      <c r="B1225" s="75"/>
      <c r="C1225" s="75"/>
      <c r="D1225" s="74"/>
    </row>
    <row r="1226" spans="1:4">
      <c r="A1226" s="72"/>
      <c r="B1226" s="75"/>
      <c r="C1226" s="75"/>
      <c r="D1226" s="74"/>
    </row>
    <row r="1227" spans="1:4">
      <c r="A1227" s="72"/>
      <c r="B1227" s="75"/>
      <c r="C1227" s="75"/>
      <c r="D1227" s="74"/>
    </row>
    <row r="1228" spans="1:4">
      <c r="A1228" s="72"/>
      <c r="B1228" s="75"/>
      <c r="C1228" s="75"/>
      <c r="D1228" s="74"/>
    </row>
    <row r="1229" spans="1:4">
      <c r="A1229" s="72"/>
      <c r="B1229" s="75"/>
      <c r="C1229" s="75"/>
      <c r="D1229" s="74"/>
    </row>
    <row r="1230" spans="1:4">
      <c r="A1230" s="72"/>
      <c r="B1230" s="75"/>
      <c r="C1230" s="75"/>
      <c r="D1230" s="74"/>
    </row>
    <row r="1231" spans="1:4">
      <c r="A1231" s="72"/>
      <c r="B1231" s="75"/>
      <c r="C1231" s="75"/>
      <c r="D1231" s="74"/>
    </row>
    <row r="1232" spans="1:4">
      <c r="A1232" s="72"/>
      <c r="B1232" s="75"/>
      <c r="C1232" s="75"/>
      <c r="D1232" s="74"/>
    </row>
    <row r="1233" spans="1:4">
      <c r="A1233" s="72"/>
      <c r="B1233" s="75"/>
      <c r="C1233" s="75"/>
      <c r="D1233" s="74"/>
    </row>
    <row r="1234" spans="1:4">
      <c r="A1234" s="72"/>
      <c r="B1234" s="75"/>
      <c r="C1234" s="75"/>
      <c r="D1234" s="74"/>
    </row>
    <row r="1235" spans="1:4">
      <c r="A1235" s="72"/>
      <c r="B1235" s="75"/>
      <c r="C1235" s="75"/>
      <c r="D1235" s="74"/>
    </row>
    <row r="1236" spans="1:4">
      <c r="A1236" s="72"/>
      <c r="B1236" s="75"/>
      <c r="C1236" s="75"/>
      <c r="D1236" s="74"/>
    </row>
    <row r="1237" spans="1:4">
      <c r="A1237" s="72"/>
      <c r="B1237" s="75"/>
      <c r="C1237" s="75"/>
      <c r="D1237" s="74"/>
    </row>
    <row r="1238" spans="1:4">
      <c r="A1238" s="72"/>
      <c r="B1238" s="75"/>
      <c r="C1238" s="75"/>
      <c r="D1238" s="74"/>
    </row>
    <row r="1239" spans="1:4">
      <c r="A1239" s="72"/>
      <c r="B1239" s="75"/>
      <c r="C1239" s="75"/>
      <c r="D1239" s="74"/>
    </row>
    <row r="1240" spans="1:4">
      <c r="A1240" s="72"/>
      <c r="B1240" s="75"/>
      <c r="C1240" s="75"/>
      <c r="D1240" s="74"/>
    </row>
    <row r="1241" spans="1:4">
      <c r="A1241" s="72"/>
      <c r="B1241" s="75"/>
      <c r="C1241" s="75"/>
      <c r="D1241" s="74"/>
    </row>
    <row r="1242" spans="1:4">
      <c r="A1242" s="72"/>
      <c r="B1242" s="75"/>
      <c r="C1242" s="75"/>
      <c r="D1242" s="74"/>
    </row>
    <row r="1243" spans="1:4">
      <c r="A1243" s="72"/>
      <c r="B1243" s="75"/>
      <c r="C1243" s="75"/>
      <c r="D1243" s="74"/>
    </row>
    <row r="1244" spans="1:4">
      <c r="A1244" s="72"/>
      <c r="B1244" s="75"/>
      <c r="C1244" s="75"/>
      <c r="D1244" s="74"/>
    </row>
    <row r="1245" spans="1:4">
      <c r="A1245" s="72"/>
      <c r="B1245" s="75"/>
      <c r="C1245" s="75"/>
      <c r="D1245" s="74"/>
    </row>
    <row r="1246" spans="1:4">
      <c r="A1246" s="72"/>
      <c r="B1246" s="75"/>
      <c r="C1246" s="75"/>
      <c r="D1246" s="74"/>
    </row>
    <row r="1247" spans="1:4">
      <c r="A1247" s="72"/>
      <c r="B1247" s="75"/>
      <c r="C1247" s="75"/>
      <c r="D1247" s="74"/>
    </row>
    <row r="1248" spans="1:4">
      <c r="A1248" s="72"/>
      <c r="B1248" s="75"/>
      <c r="C1248" s="75"/>
      <c r="D1248" s="74"/>
    </row>
    <row r="1249" spans="1:4">
      <c r="A1249" s="72"/>
      <c r="B1249" s="75"/>
      <c r="C1249" s="75"/>
      <c r="D1249" s="74"/>
    </row>
    <row r="1250" spans="1:4">
      <c r="A1250" s="72"/>
      <c r="B1250" s="75"/>
      <c r="C1250" s="75"/>
      <c r="D1250" s="74"/>
    </row>
    <row r="1251" spans="1:4">
      <c r="A1251" s="72"/>
      <c r="B1251" s="75"/>
      <c r="C1251" s="75"/>
      <c r="D1251" s="74"/>
    </row>
    <row r="1252" spans="1:4">
      <c r="A1252" s="72"/>
      <c r="B1252" s="75"/>
      <c r="C1252" s="75"/>
      <c r="D1252" s="74"/>
    </row>
    <row r="1253" spans="1:4">
      <c r="A1253" s="72"/>
      <c r="B1253" s="75"/>
      <c r="C1253" s="75"/>
      <c r="D1253" s="74"/>
    </row>
    <row r="1254" spans="1:4">
      <c r="A1254" s="72"/>
      <c r="B1254" s="75"/>
      <c r="C1254" s="75"/>
      <c r="D1254" s="74"/>
    </row>
    <row r="1255" spans="1:4">
      <c r="A1255" s="72"/>
      <c r="B1255" s="75"/>
      <c r="C1255" s="75"/>
      <c r="D1255" s="74"/>
    </row>
    <row r="1256" spans="1:4">
      <c r="A1256" s="72"/>
      <c r="B1256" s="75"/>
      <c r="C1256" s="75"/>
      <c r="D1256" s="74"/>
    </row>
    <row r="1257" spans="1:4">
      <c r="A1257" s="72"/>
      <c r="B1257" s="75"/>
      <c r="C1257" s="75"/>
      <c r="D1257" s="74"/>
    </row>
    <row r="1258" spans="1:4">
      <c r="A1258" s="72"/>
      <c r="B1258" s="75"/>
      <c r="C1258" s="75"/>
      <c r="D1258" s="74"/>
    </row>
    <row r="1259" spans="1:4">
      <c r="A1259" s="72"/>
      <c r="B1259" s="75"/>
      <c r="C1259" s="75"/>
      <c r="D1259" s="74"/>
    </row>
    <row r="1260" spans="1:4">
      <c r="A1260" s="72"/>
      <c r="B1260" s="75"/>
      <c r="C1260" s="75"/>
      <c r="D1260" s="74"/>
    </row>
    <row r="1261" spans="1:4">
      <c r="A1261" s="72"/>
      <c r="B1261" s="75"/>
      <c r="C1261" s="75"/>
      <c r="D1261" s="74"/>
    </row>
    <row r="1262" spans="1:4">
      <c r="A1262" s="72"/>
      <c r="B1262" s="75"/>
      <c r="C1262" s="75"/>
      <c r="D1262" s="74"/>
    </row>
    <row r="1263" spans="1:4">
      <c r="A1263" s="72"/>
      <c r="B1263" s="75"/>
      <c r="C1263" s="75"/>
      <c r="D1263" s="74"/>
    </row>
    <row r="1264" spans="1:4">
      <c r="A1264" s="72"/>
      <c r="B1264" s="75"/>
      <c r="C1264" s="75"/>
      <c r="D1264" s="74"/>
    </row>
    <row r="1265" spans="1:4">
      <c r="A1265" s="72"/>
      <c r="B1265" s="75"/>
      <c r="C1265" s="75"/>
      <c r="D1265" s="74"/>
    </row>
    <row r="1266" spans="1:4">
      <c r="A1266" s="72"/>
      <c r="B1266" s="75"/>
      <c r="C1266" s="75"/>
      <c r="D1266" s="74"/>
    </row>
    <row r="1267" spans="1:4">
      <c r="A1267" s="72"/>
      <c r="B1267" s="75"/>
      <c r="C1267" s="75"/>
      <c r="D1267" s="74"/>
    </row>
    <row r="1268" spans="1:4">
      <c r="A1268" s="72"/>
      <c r="B1268" s="75"/>
      <c r="C1268" s="75"/>
      <c r="D1268" s="74"/>
    </row>
    <row r="1269" spans="1:4">
      <c r="A1269" s="72"/>
      <c r="B1269" s="75"/>
      <c r="C1269" s="75"/>
      <c r="D1269" s="74"/>
    </row>
    <row r="1270" spans="1:4">
      <c r="A1270" s="72"/>
      <c r="B1270" s="75"/>
      <c r="C1270" s="75"/>
      <c r="D1270" s="74"/>
    </row>
    <row r="1271" spans="1:4">
      <c r="A1271" s="72"/>
      <c r="B1271" s="75"/>
      <c r="C1271" s="75"/>
      <c r="D1271" s="74"/>
    </row>
    <row r="1272" spans="1:4">
      <c r="A1272" s="72"/>
      <c r="B1272" s="75"/>
      <c r="C1272" s="75"/>
      <c r="D1272" s="74"/>
    </row>
    <row r="1273" spans="1:4">
      <c r="A1273" s="72"/>
      <c r="B1273" s="75"/>
      <c r="C1273" s="75"/>
      <c r="D1273" s="74"/>
    </row>
    <row r="1274" spans="1:4">
      <c r="A1274" s="72"/>
      <c r="B1274" s="75"/>
      <c r="C1274" s="75"/>
      <c r="D1274" s="74"/>
    </row>
    <row r="1275" spans="1:4">
      <c r="A1275" s="72"/>
      <c r="B1275" s="75"/>
      <c r="C1275" s="75"/>
      <c r="D1275" s="74"/>
    </row>
    <row r="1276" spans="1:4">
      <c r="A1276" s="72"/>
      <c r="B1276" s="75"/>
      <c r="C1276" s="75"/>
      <c r="D1276" s="74"/>
    </row>
    <row r="1277" spans="1:4">
      <c r="A1277" s="72"/>
      <c r="B1277" s="75"/>
      <c r="C1277" s="75"/>
      <c r="D1277" s="74"/>
    </row>
    <row r="1278" spans="1:4">
      <c r="A1278" s="72"/>
      <c r="B1278" s="75"/>
      <c r="C1278" s="75"/>
      <c r="D1278" s="74"/>
    </row>
    <row r="1279" spans="1:4">
      <c r="A1279" s="72"/>
      <c r="B1279" s="75"/>
      <c r="C1279" s="75"/>
      <c r="D1279" s="74"/>
    </row>
    <row r="1280" spans="1:4">
      <c r="A1280" s="72"/>
      <c r="B1280" s="75"/>
      <c r="C1280" s="75"/>
      <c r="D1280" s="74"/>
    </row>
    <row r="1281" spans="1:4">
      <c r="A1281" s="72"/>
      <c r="B1281" s="75"/>
      <c r="C1281" s="75"/>
      <c r="D1281" s="74"/>
    </row>
    <row r="1282" spans="1:4">
      <c r="A1282" s="72"/>
      <c r="B1282" s="75"/>
      <c r="C1282" s="75"/>
      <c r="D1282" s="74"/>
    </row>
    <row r="1283" spans="1:4">
      <c r="A1283" s="72"/>
      <c r="B1283" s="75"/>
      <c r="C1283" s="75"/>
      <c r="D1283" s="74"/>
    </row>
    <row r="1284" spans="1:4">
      <c r="A1284" s="72"/>
      <c r="B1284" s="75"/>
      <c r="C1284" s="75"/>
      <c r="D1284" s="74"/>
    </row>
    <row r="1285" spans="1:4">
      <c r="A1285" s="72"/>
      <c r="B1285" s="75"/>
      <c r="C1285" s="75"/>
      <c r="D1285" s="74"/>
    </row>
    <row r="1286" spans="1:4">
      <c r="A1286" s="72"/>
      <c r="B1286" s="75"/>
      <c r="C1286" s="75"/>
      <c r="D1286" s="74"/>
    </row>
    <row r="1287" spans="1:4">
      <c r="A1287" s="72"/>
      <c r="B1287" s="75"/>
      <c r="C1287" s="75"/>
      <c r="D1287" s="74"/>
    </row>
    <row r="1288" spans="1:4">
      <c r="A1288" s="72"/>
      <c r="B1288" s="75"/>
      <c r="C1288" s="75"/>
      <c r="D1288" s="74"/>
    </row>
    <row r="1289" spans="1:4">
      <c r="A1289" s="72"/>
      <c r="B1289" s="75"/>
      <c r="C1289" s="75"/>
      <c r="D1289" s="74"/>
    </row>
    <row r="1290" spans="1:4">
      <c r="A1290" s="72"/>
      <c r="B1290" s="75"/>
      <c r="C1290" s="75"/>
      <c r="D1290" s="74"/>
    </row>
    <row r="1291" spans="1:4">
      <c r="A1291" s="72"/>
      <c r="B1291" s="75"/>
      <c r="C1291" s="75"/>
      <c r="D1291" s="74"/>
    </row>
    <row r="1292" spans="1:4">
      <c r="A1292" s="72"/>
      <c r="B1292" s="75"/>
      <c r="C1292" s="75"/>
      <c r="D1292" s="74"/>
    </row>
    <row r="1293" spans="1:4">
      <c r="A1293" s="72"/>
      <c r="B1293" s="75"/>
      <c r="C1293" s="75"/>
      <c r="D1293" s="74"/>
    </row>
    <row r="1294" spans="1:4">
      <c r="A1294" s="72"/>
      <c r="B1294" s="75"/>
      <c r="C1294" s="75"/>
      <c r="D1294" s="74"/>
    </row>
    <row r="1295" spans="1:4">
      <c r="A1295" s="72"/>
      <c r="B1295" s="75"/>
      <c r="C1295" s="75"/>
      <c r="D1295" s="74"/>
    </row>
    <row r="1296" spans="1:4">
      <c r="A1296" s="72"/>
      <c r="B1296" s="75"/>
      <c r="C1296" s="75"/>
      <c r="D1296" s="74"/>
    </row>
    <row r="1297" spans="1:4">
      <c r="A1297" s="72"/>
      <c r="B1297" s="75"/>
      <c r="C1297" s="75"/>
      <c r="D1297" s="74"/>
    </row>
    <row r="1298" spans="1:4">
      <c r="A1298" s="72"/>
      <c r="B1298" s="75"/>
      <c r="C1298" s="75"/>
      <c r="D1298" s="74"/>
    </row>
    <row r="1299" spans="1:4">
      <c r="A1299" s="72"/>
      <c r="B1299" s="75"/>
      <c r="C1299" s="75"/>
      <c r="D1299" s="74"/>
    </row>
    <row r="1300" spans="1:4">
      <c r="A1300" s="72"/>
      <c r="B1300" s="75"/>
      <c r="C1300" s="75"/>
      <c r="D1300" s="74"/>
    </row>
    <row r="1301" spans="1:4">
      <c r="A1301" s="72"/>
      <c r="B1301" s="75"/>
      <c r="C1301" s="75"/>
      <c r="D1301" s="74"/>
    </row>
    <row r="1302" spans="1:4">
      <c r="A1302" s="72"/>
      <c r="B1302" s="75"/>
      <c r="C1302" s="75"/>
      <c r="D1302" s="74"/>
    </row>
    <row r="1303" spans="1:4">
      <c r="A1303" s="72"/>
      <c r="B1303" s="75"/>
      <c r="C1303" s="75"/>
      <c r="D1303" s="74"/>
    </row>
    <row r="1304" spans="1:4">
      <c r="A1304" s="72"/>
      <c r="B1304" s="75"/>
      <c r="C1304" s="75"/>
      <c r="D1304" s="74"/>
    </row>
    <row r="1305" spans="1:4">
      <c r="A1305" s="72"/>
      <c r="B1305" s="75"/>
      <c r="C1305" s="75"/>
      <c r="D1305" s="74"/>
    </row>
    <row r="1306" spans="1:4">
      <c r="A1306" s="72"/>
      <c r="B1306" s="75"/>
      <c r="C1306" s="75"/>
      <c r="D1306" s="74"/>
    </row>
    <row r="1307" spans="1:4">
      <c r="A1307" s="72"/>
      <c r="B1307" s="75"/>
      <c r="C1307" s="75"/>
      <c r="D1307" s="74"/>
    </row>
    <row r="1308" spans="1:4">
      <c r="A1308" s="72"/>
      <c r="B1308" s="75"/>
      <c r="C1308" s="75"/>
      <c r="D1308" s="74"/>
    </row>
    <row r="1309" spans="1:4">
      <c r="A1309" s="72"/>
      <c r="B1309" s="75"/>
      <c r="C1309" s="75"/>
      <c r="D1309" s="74"/>
    </row>
    <row r="1310" spans="1:4">
      <c r="A1310" s="72"/>
      <c r="B1310" s="75"/>
      <c r="C1310" s="75"/>
      <c r="D1310" s="74"/>
    </row>
    <row r="1311" spans="1:4">
      <c r="A1311" s="72"/>
      <c r="B1311" s="75"/>
      <c r="C1311" s="75"/>
      <c r="D1311" s="74"/>
    </row>
    <row r="1312" spans="1:4">
      <c r="A1312" s="72"/>
      <c r="B1312" s="75"/>
      <c r="C1312" s="75"/>
      <c r="D1312" s="74"/>
    </row>
    <row r="1313" spans="1:4">
      <c r="A1313" s="72"/>
      <c r="B1313" s="75"/>
      <c r="C1313" s="75"/>
      <c r="D1313" s="74"/>
    </row>
    <row r="1314" spans="1:4">
      <c r="A1314" s="72"/>
      <c r="B1314" s="75"/>
      <c r="C1314" s="75"/>
      <c r="D1314" s="74"/>
    </row>
    <row r="1315" spans="1:4">
      <c r="A1315" s="72"/>
      <c r="B1315" s="75"/>
      <c r="C1315" s="75"/>
      <c r="D1315" s="74"/>
    </row>
    <row r="1316" spans="1:4">
      <c r="A1316" s="72"/>
      <c r="B1316" s="75"/>
      <c r="C1316" s="75"/>
      <c r="D1316" s="74"/>
    </row>
    <row r="1317" spans="1:4">
      <c r="A1317" s="72"/>
      <c r="B1317" s="75"/>
      <c r="C1317" s="75"/>
      <c r="D1317" s="74"/>
    </row>
    <row r="1318" spans="1:4">
      <c r="A1318" s="72"/>
      <c r="B1318" s="75"/>
      <c r="C1318" s="75"/>
      <c r="D1318" s="74"/>
    </row>
    <row r="1319" spans="1:4">
      <c r="A1319" s="72"/>
      <c r="B1319" s="75"/>
      <c r="C1319" s="75"/>
      <c r="D1319" s="74"/>
    </row>
    <row r="1320" spans="1:4">
      <c r="A1320" s="72"/>
      <c r="B1320" s="75"/>
      <c r="C1320" s="75"/>
      <c r="D1320" s="74"/>
    </row>
    <row r="1321" spans="1:4">
      <c r="A1321" s="72"/>
      <c r="B1321" s="75"/>
      <c r="C1321" s="75"/>
      <c r="D1321" s="74"/>
    </row>
    <row r="1322" spans="1:4">
      <c r="A1322" s="72"/>
      <c r="B1322" s="75"/>
      <c r="C1322" s="75"/>
      <c r="D1322" s="74"/>
    </row>
    <row r="1323" spans="1:4">
      <c r="A1323" s="72"/>
      <c r="B1323" s="75"/>
      <c r="C1323" s="75"/>
      <c r="D1323" s="74"/>
    </row>
    <row r="1324" spans="1:4">
      <c r="A1324" s="72"/>
      <c r="B1324" s="75"/>
      <c r="C1324" s="75"/>
      <c r="D1324" s="74"/>
    </row>
    <row r="1325" spans="1:4">
      <c r="A1325" s="72"/>
      <c r="B1325" s="75"/>
      <c r="C1325" s="75"/>
      <c r="D1325" s="74"/>
    </row>
    <row r="1326" spans="1:4">
      <c r="A1326" s="72"/>
      <c r="B1326" s="75"/>
      <c r="C1326" s="75"/>
      <c r="D1326" s="74"/>
    </row>
    <row r="1327" spans="1:4">
      <c r="A1327" s="72"/>
      <c r="B1327" s="75"/>
      <c r="C1327" s="75"/>
      <c r="D1327" s="74"/>
    </row>
    <row r="1328" spans="1:4">
      <c r="A1328" s="72"/>
      <c r="B1328" s="75"/>
      <c r="C1328" s="75"/>
      <c r="D1328" s="74"/>
    </row>
    <row r="1329" spans="1:4">
      <c r="A1329" s="72"/>
      <c r="B1329" s="75"/>
      <c r="C1329" s="75"/>
      <c r="D1329" s="74"/>
    </row>
    <row r="1330" spans="1:4">
      <c r="A1330" s="72"/>
      <c r="B1330" s="75"/>
      <c r="C1330" s="75"/>
      <c r="D1330" s="74"/>
    </row>
    <row r="1331" spans="1:4">
      <c r="A1331" s="72"/>
      <c r="B1331" s="75"/>
      <c r="C1331" s="75"/>
      <c r="D1331" s="74"/>
    </row>
    <row r="1332" spans="1:4">
      <c r="A1332" s="72"/>
      <c r="B1332" s="75"/>
      <c r="C1332" s="75"/>
      <c r="D1332" s="74"/>
    </row>
    <row r="1333" spans="1:4">
      <c r="A1333" s="72"/>
      <c r="B1333" s="75"/>
      <c r="C1333" s="75"/>
      <c r="D1333" s="74"/>
    </row>
    <row r="1334" spans="1:4">
      <c r="A1334" s="72"/>
      <c r="B1334" s="75"/>
      <c r="C1334" s="75"/>
      <c r="D1334" s="74"/>
    </row>
    <row r="1335" spans="1:4">
      <c r="A1335" s="72"/>
      <c r="B1335" s="75"/>
      <c r="C1335" s="75"/>
      <c r="D1335" s="74"/>
    </row>
    <row r="1336" spans="1:4">
      <c r="A1336" s="72"/>
      <c r="B1336" s="75"/>
      <c r="C1336" s="75"/>
      <c r="D1336" s="74"/>
    </row>
    <row r="1337" spans="1:4">
      <c r="A1337" s="72"/>
      <c r="B1337" s="75"/>
      <c r="C1337" s="75"/>
      <c r="D1337" s="74"/>
    </row>
    <row r="1338" spans="1:4">
      <c r="A1338" s="72"/>
      <c r="B1338" s="75"/>
      <c r="C1338" s="75"/>
      <c r="D1338" s="74"/>
    </row>
    <row r="1339" spans="1:4">
      <c r="A1339" s="72"/>
      <c r="B1339" s="75"/>
      <c r="C1339" s="75"/>
      <c r="D1339" s="74"/>
    </row>
    <row r="1340" spans="1:4">
      <c r="A1340" s="72"/>
      <c r="B1340" s="75"/>
      <c r="C1340" s="75"/>
      <c r="D1340" s="74"/>
    </row>
    <row r="1341" spans="1:4">
      <c r="A1341" s="72"/>
      <c r="B1341" s="75"/>
      <c r="C1341" s="75"/>
      <c r="D1341" s="74"/>
    </row>
    <row r="1342" spans="1:4">
      <c r="A1342" s="72"/>
      <c r="B1342" s="75"/>
      <c r="C1342" s="75"/>
      <c r="D1342" s="74"/>
    </row>
    <row r="1343" spans="1:4">
      <c r="A1343" s="72"/>
      <c r="B1343" s="75"/>
      <c r="C1343" s="75"/>
      <c r="D1343" s="74"/>
    </row>
    <row r="1344" spans="1:4">
      <c r="A1344" s="72"/>
      <c r="B1344" s="75"/>
      <c r="C1344" s="75"/>
      <c r="D1344" s="74"/>
    </row>
    <row r="1345" spans="1:4">
      <c r="A1345" s="72"/>
      <c r="B1345" s="75"/>
      <c r="C1345" s="75"/>
      <c r="D1345" s="74"/>
    </row>
    <row r="1346" spans="1:4">
      <c r="A1346" s="72"/>
      <c r="B1346" s="75"/>
      <c r="C1346" s="75"/>
      <c r="D1346" s="74"/>
    </row>
    <row r="1347" spans="1:4">
      <c r="A1347" s="72"/>
      <c r="B1347" s="75"/>
      <c r="C1347" s="75"/>
      <c r="D1347" s="74"/>
    </row>
    <row r="1348" spans="1:4">
      <c r="A1348" s="72"/>
      <c r="B1348" s="75"/>
      <c r="C1348" s="75"/>
      <c r="D1348" s="74"/>
    </row>
    <row r="1349" spans="1:4">
      <c r="A1349" s="72"/>
      <c r="B1349" s="75"/>
      <c r="C1349" s="75"/>
      <c r="D1349" s="74"/>
    </row>
    <row r="1350" spans="1:4">
      <c r="A1350" s="72"/>
      <c r="B1350" s="75"/>
      <c r="C1350" s="75"/>
      <c r="D1350" s="74"/>
    </row>
    <row r="1351" spans="1:4">
      <c r="A1351" s="72"/>
      <c r="B1351" s="75"/>
      <c r="C1351" s="75"/>
      <c r="D1351" s="74"/>
    </row>
    <row r="1352" spans="1:4">
      <c r="A1352" s="72"/>
      <c r="B1352" s="75"/>
      <c r="C1352" s="75"/>
      <c r="D1352" s="74"/>
    </row>
    <row r="1353" spans="1:4">
      <c r="A1353" s="72"/>
      <c r="B1353" s="75"/>
      <c r="C1353" s="75"/>
      <c r="D1353" s="74"/>
    </row>
    <row r="1354" spans="1:4">
      <c r="A1354" s="72"/>
      <c r="B1354" s="75"/>
      <c r="C1354" s="75"/>
      <c r="D1354" s="74"/>
    </row>
    <row r="1355" spans="1:4">
      <c r="A1355" s="72"/>
      <c r="B1355" s="75"/>
      <c r="C1355" s="75"/>
      <c r="D1355" s="74"/>
    </row>
    <row r="1356" spans="1:4">
      <c r="A1356" s="72"/>
      <c r="B1356" s="75"/>
      <c r="C1356" s="75"/>
      <c r="D1356" s="74"/>
    </row>
    <row r="1357" spans="1:4">
      <c r="A1357" s="72"/>
      <c r="B1357" s="75"/>
      <c r="C1357" s="75"/>
      <c r="D1357" s="74"/>
    </row>
    <row r="1358" spans="1:4">
      <c r="A1358" s="72"/>
      <c r="B1358" s="75"/>
      <c r="C1358" s="75"/>
      <c r="D1358" s="74"/>
    </row>
    <row r="1359" spans="1:4">
      <c r="A1359" s="72"/>
      <c r="B1359" s="75"/>
      <c r="C1359" s="75"/>
      <c r="D1359" s="74"/>
    </row>
    <row r="1360" spans="1:4">
      <c r="A1360" s="72"/>
      <c r="B1360" s="75"/>
      <c r="C1360" s="75"/>
      <c r="D1360" s="74"/>
    </row>
    <row r="1361" spans="1:4">
      <c r="A1361" s="72"/>
      <c r="B1361" s="75"/>
      <c r="C1361" s="75"/>
      <c r="D1361" s="74"/>
    </row>
    <row r="1362" spans="1:4">
      <c r="A1362" s="72"/>
      <c r="B1362" s="75"/>
      <c r="C1362" s="75"/>
      <c r="D1362" s="74"/>
    </row>
    <row r="1363" spans="1:4">
      <c r="A1363" s="72"/>
      <c r="B1363" s="75"/>
      <c r="C1363" s="75"/>
      <c r="D1363" s="74"/>
    </row>
    <row r="1364" spans="1:4">
      <c r="A1364" s="72"/>
      <c r="B1364" s="75"/>
      <c r="C1364" s="75"/>
      <c r="D1364" s="74"/>
    </row>
    <row r="1365" spans="1:4">
      <c r="A1365" s="72"/>
      <c r="B1365" s="75"/>
      <c r="C1365" s="75"/>
      <c r="D1365" s="74"/>
    </row>
    <row r="1366" spans="1:4">
      <c r="A1366" s="72"/>
      <c r="B1366" s="75"/>
      <c r="C1366" s="75"/>
      <c r="D1366" s="74"/>
    </row>
    <row r="1367" spans="1:4">
      <c r="A1367" s="72"/>
      <c r="B1367" s="75"/>
      <c r="C1367" s="75"/>
      <c r="D1367" s="74"/>
    </row>
    <row r="1368" spans="1:4">
      <c r="A1368" s="72"/>
      <c r="B1368" s="75"/>
      <c r="C1368" s="75"/>
      <c r="D1368" s="74"/>
    </row>
    <row r="1369" spans="1:4">
      <c r="A1369" s="72"/>
      <c r="B1369" s="75"/>
      <c r="C1369" s="75"/>
      <c r="D1369" s="74"/>
    </row>
    <row r="1370" spans="1:4">
      <c r="A1370" s="72"/>
      <c r="B1370" s="75"/>
      <c r="C1370" s="75"/>
      <c r="D1370" s="74"/>
    </row>
    <row r="1371" spans="1:4">
      <c r="A1371" s="72"/>
      <c r="B1371" s="75"/>
      <c r="C1371" s="75"/>
      <c r="D1371" s="74"/>
    </row>
    <row r="1372" spans="1:4">
      <c r="A1372" s="72"/>
      <c r="B1372" s="75"/>
      <c r="C1372" s="75"/>
      <c r="D1372" s="74"/>
    </row>
    <row r="1373" spans="1:4">
      <c r="A1373" s="72"/>
      <c r="B1373" s="75"/>
      <c r="C1373" s="75"/>
      <c r="D1373" s="74"/>
    </row>
    <row r="1374" spans="1:4">
      <c r="A1374" s="72"/>
      <c r="B1374" s="75"/>
      <c r="C1374" s="75"/>
      <c r="D1374" s="74"/>
    </row>
    <row r="1375" spans="1:4">
      <c r="A1375" s="72"/>
      <c r="B1375" s="75"/>
      <c r="C1375" s="75"/>
      <c r="D1375" s="74"/>
    </row>
    <row r="1376" spans="1:4">
      <c r="A1376" s="72"/>
      <c r="B1376" s="75"/>
      <c r="C1376" s="75"/>
      <c r="D1376" s="74"/>
    </row>
    <row r="1377" spans="1:4">
      <c r="A1377" s="72"/>
      <c r="B1377" s="75"/>
      <c r="C1377" s="75"/>
      <c r="D1377" s="74"/>
    </row>
    <row r="1378" spans="1:4">
      <c r="A1378" s="72"/>
      <c r="B1378" s="75"/>
      <c r="C1378" s="75"/>
      <c r="D1378" s="74"/>
    </row>
    <row r="1379" spans="1:4">
      <c r="A1379" s="72"/>
      <c r="B1379" s="75"/>
      <c r="C1379" s="75"/>
      <c r="D1379" s="74"/>
    </row>
    <row r="1380" spans="1:4">
      <c r="A1380" s="72"/>
      <c r="B1380" s="75"/>
      <c r="C1380" s="75"/>
      <c r="D1380" s="74"/>
    </row>
    <row r="1381" spans="1:4">
      <c r="A1381" s="72"/>
      <c r="B1381" s="75"/>
      <c r="C1381" s="75"/>
      <c r="D1381" s="74"/>
    </row>
    <row r="1382" spans="1:4">
      <c r="A1382" s="72"/>
      <c r="B1382" s="75"/>
      <c r="C1382" s="75"/>
      <c r="D1382" s="74"/>
    </row>
    <row r="1383" spans="1:4">
      <c r="A1383" s="72"/>
      <c r="B1383" s="75"/>
      <c r="C1383" s="75"/>
      <c r="D1383" s="74"/>
    </row>
    <row r="1384" spans="1:4">
      <c r="A1384" s="72"/>
      <c r="B1384" s="75"/>
      <c r="C1384" s="75"/>
      <c r="D1384" s="74"/>
    </row>
    <row r="1385" spans="1:4">
      <c r="A1385" s="72"/>
      <c r="B1385" s="75"/>
      <c r="C1385" s="75"/>
      <c r="D1385" s="74"/>
    </row>
    <row r="1386" spans="1:4">
      <c r="A1386" s="72"/>
      <c r="B1386" s="75"/>
      <c r="C1386" s="75"/>
      <c r="D1386" s="74"/>
    </row>
    <row r="1387" spans="1:4">
      <c r="A1387" s="72"/>
      <c r="B1387" s="75"/>
      <c r="C1387" s="75"/>
      <c r="D1387" s="74"/>
    </row>
    <row r="1388" spans="1:4">
      <c r="A1388" s="72"/>
      <c r="B1388" s="75"/>
      <c r="C1388" s="75"/>
      <c r="D1388" s="74"/>
    </row>
    <row r="1389" spans="1:4">
      <c r="A1389" s="72"/>
      <c r="B1389" s="75"/>
      <c r="C1389" s="75"/>
      <c r="D1389" s="74"/>
    </row>
    <row r="1390" spans="1:4">
      <c r="A1390" s="72"/>
      <c r="B1390" s="75"/>
      <c r="C1390" s="75"/>
      <c r="D1390" s="74"/>
    </row>
    <row r="1391" spans="1:4">
      <c r="A1391" s="72"/>
      <c r="B1391" s="75"/>
      <c r="C1391" s="75"/>
      <c r="D1391" s="74"/>
    </row>
    <row r="1392" spans="1:4">
      <c r="A1392" s="72"/>
      <c r="B1392" s="75"/>
      <c r="C1392" s="75"/>
      <c r="D1392" s="74"/>
    </row>
    <row r="1393" spans="1:4">
      <c r="A1393" s="72"/>
      <c r="B1393" s="75"/>
      <c r="C1393" s="75"/>
      <c r="D1393" s="74"/>
    </row>
    <row r="1394" spans="1:4">
      <c r="A1394" s="72"/>
      <c r="B1394" s="75"/>
      <c r="C1394" s="75"/>
      <c r="D1394" s="74"/>
    </row>
    <row r="1395" spans="1:4">
      <c r="A1395" s="72"/>
      <c r="B1395" s="75"/>
      <c r="C1395" s="75"/>
      <c r="D1395" s="74"/>
    </row>
    <row r="1396" spans="1:4">
      <c r="A1396" s="72"/>
      <c r="B1396" s="75"/>
      <c r="C1396" s="75"/>
      <c r="D1396" s="74"/>
    </row>
    <row r="1397" spans="1:4">
      <c r="A1397" s="72"/>
      <c r="B1397" s="75"/>
      <c r="C1397" s="75"/>
      <c r="D1397" s="74"/>
    </row>
    <row r="1398" spans="1:4">
      <c r="A1398" s="72"/>
      <c r="B1398" s="75"/>
      <c r="C1398" s="75"/>
      <c r="D1398" s="74"/>
    </row>
    <row r="1399" spans="1:4">
      <c r="A1399" s="72"/>
      <c r="B1399" s="75"/>
      <c r="C1399" s="75"/>
      <c r="D1399" s="74"/>
    </row>
    <row r="1400" spans="1:4">
      <c r="A1400" s="72"/>
      <c r="B1400" s="75"/>
      <c r="C1400" s="75"/>
      <c r="D1400" s="74"/>
    </row>
    <row r="1401" spans="1:4">
      <c r="A1401" s="72"/>
      <c r="B1401" s="75"/>
      <c r="C1401" s="75"/>
      <c r="D1401" s="74"/>
    </row>
    <row r="1402" spans="1:4">
      <c r="A1402" s="72"/>
      <c r="B1402" s="75"/>
      <c r="C1402" s="75"/>
      <c r="D1402" s="74"/>
    </row>
    <row r="1403" spans="1:4">
      <c r="A1403" s="72"/>
      <c r="B1403" s="75"/>
      <c r="C1403" s="75"/>
      <c r="D1403" s="74"/>
    </row>
    <row r="1404" spans="1:4">
      <c r="A1404" s="72"/>
      <c r="B1404" s="75"/>
      <c r="C1404" s="75"/>
      <c r="D1404" s="74"/>
    </row>
    <row r="1405" spans="1:4">
      <c r="A1405" s="72"/>
      <c r="B1405" s="75"/>
      <c r="C1405" s="75"/>
      <c r="D1405" s="74"/>
    </row>
    <row r="1406" spans="1:4">
      <c r="A1406" s="72"/>
      <c r="B1406" s="75"/>
      <c r="C1406" s="75"/>
      <c r="D1406" s="74"/>
    </row>
    <row r="1407" spans="1:4">
      <c r="A1407" s="72"/>
      <c r="B1407" s="75"/>
      <c r="C1407" s="75"/>
      <c r="D1407" s="74"/>
    </row>
    <row r="1408" spans="1:4">
      <c r="A1408" s="72"/>
      <c r="B1408" s="75"/>
      <c r="C1408" s="75"/>
      <c r="D1408" s="74"/>
    </row>
    <row r="1409" spans="1:4">
      <c r="A1409" s="72"/>
      <c r="B1409" s="75"/>
      <c r="C1409" s="75"/>
      <c r="D1409" s="74"/>
    </row>
    <row r="1410" spans="1:4">
      <c r="A1410" s="72"/>
      <c r="B1410" s="75"/>
      <c r="C1410" s="75"/>
      <c r="D1410" s="74"/>
    </row>
    <row r="1411" spans="1:4">
      <c r="A1411" s="72"/>
      <c r="B1411" s="75"/>
      <c r="C1411" s="75"/>
      <c r="D1411" s="74"/>
    </row>
    <row r="1412" spans="1:4">
      <c r="A1412" s="72"/>
      <c r="B1412" s="75"/>
      <c r="C1412" s="75"/>
      <c r="D1412" s="74"/>
    </row>
    <row r="1413" spans="1:4">
      <c r="A1413" s="72"/>
      <c r="B1413" s="75"/>
      <c r="C1413" s="75"/>
      <c r="D1413" s="74"/>
    </row>
    <row r="1414" spans="1:4">
      <c r="A1414" s="72"/>
      <c r="B1414" s="75"/>
      <c r="C1414" s="75"/>
      <c r="D1414" s="74"/>
    </row>
    <row r="1415" spans="1:4">
      <c r="A1415" s="72"/>
      <c r="B1415" s="75"/>
      <c r="C1415" s="75"/>
      <c r="D1415" s="74"/>
    </row>
    <row r="1416" spans="1:4">
      <c r="A1416" s="72"/>
      <c r="B1416" s="75"/>
      <c r="C1416" s="75"/>
      <c r="D1416" s="74"/>
    </row>
    <row r="1417" spans="1:4">
      <c r="A1417" s="72"/>
      <c r="B1417" s="75"/>
      <c r="C1417" s="75"/>
      <c r="D1417" s="74"/>
    </row>
    <row r="1418" spans="1:4">
      <c r="A1418" s="72"/>
      <c r="B1418" s="75"/>
      <c r="C1418" s="75"/>
      <c r="D1418" s="74"/>
    </row>
    <row r="1419" spans="1:4">
      <c r="A1419" s="72"/>
      <c r="B1419" s="75"/>
      <c r="C1419" s="75"/>
      <c r="D1419" s="74"/>
    </row>
    <row r="1420" spans="1:4">
      <c r="A1420" s="72"/>
      <c r="B1420" s="75"/>
      <c r="C1420" s="75"/>
      <c r="D1420" s="74"/>
    </row>
    <row r="1421" spans="1:4">
      <c r="A1421" s="72"/>
      <c r="B1421" s="75"/>
      <c r="C1421" s="75"/>
      <c r="D1421" s="74"/>
    </row>
    <row r="1422" spans="1:4">
      <c r="A1422" s="72"/>
      <c r="B1422" s="75"/>
      <c r="C1422" s="75"/>
      <c r="D1422" s="74"/>
    </row>
    <row r="1423" spans="1:4">
      <c r="A1423" s="72"/>
      <c r="B1423" s="75"/>
      <c r="C1423" s="75"/>
      <c r="D1423" s="74"/>
    </row>
    <row r="1424" spans="1:4">
      <c r="A1424" s="72"/>
      <c r="B1424" s="75"/>
      <c r="C1424" s="75"/>
      <c r="D1424" s="74"/>
    </row>
    <row r="1425" spans="1:4">
      <c r="A1425" s="72"/>
      <c r="B1425" s="75"/>
      <c r="C1425" s="75"/>
      <c r="D1425" s="74"/>
    </row>
    <row r="1426" spans="1:4">
      <c r="A1426" s="72"/>
      <c r="B1426" s="75"/>
      <c r="C1426" s="75"/>
      <c r="D1426" s="74"/>
    </row>
    <row r="1427" spans="1:4">
      <c r="A1427" s="72"/>
      <c r="B1427" s="75"/>
      <c r="C1427" s="75"/>
      <c r="D1427" s="74"/>
    </row>
    <row r="1428" spans="1:4">
      <c r="A1428" s="72"/>
      <c r="B1428" s="75"/>
      <c r="C1428" s="75"/>
      <c r="D1428" s="74"/>
    </row>
    <row r="1429" spans="1:4">
      <c r="A1429" s="72"/>
      <c r="B1429" s="75"/>
      <c r="C1429" s="75"/>
      <c r="D1429" s="74"/>
    </row>
    <row r="1430" spans="1:4">
      <c r="A1430" s="72"/>
      <c r="B1430" s="75"/>
      <c r="C1430" s="75"/>
      <c r="D1430" s="74"/>
    </row>
    <row r="1431" spans="1:4">
      <c r="A1431" s="72"/>
      <c r="B1431" s="75"/>
      <c r="C1431" s="75"/>
      <c r="D1431" s="74"/>
    </row>
    <row r="1432" spans="1:4">
      <c r="A1432" s="72"/>
      <c r="B1432" s="75"/>
      <c r="C1432" s="75"/>
      <c r="D1432" s="74"/>
    </row>
    <row r="1433" spans="1:4">
      <c r="A1433" s="72"/>
      <c r="B1433" s="75"/>
      <c r="C1433" s="75"/>
      <c r="D1433" s="74"/>
    </row>
    <row r="1434" spans="1:4">
      <c r="A1434" s="72"/>
      <c r="B1434" s="75"/>
      <c r="C1434" s="75"/>
      <c r="D1434" s="74"/>
    </row>
    <row r="1435" spans="1:4">
      <c r="A1435" s="72"/>
      <c r="B1435" s="75"/>
      <c r="C1435" s="75"/>
      <c r="D1435" s="74"/>
    </row>
    <row r="1436" spans="1:4">
      <c r="A1436" s="72"/>
      <c r="B1436" s="75"/>
      <c r="C1436" s="75"/>
      <c r="D1436" s="74"/>
    </row>
    <row r="1437" spans="1:4">
      <c r="A1437" s="72"/>
      <c r="B1437" s="75"/>
      <c r="C1437" s="75"/>
      <c r="D1437" s="74"/>
    </row>
    <row r="1438" spans="1:4">
      <c r="A1438" s="72"/>
      <c r="B1438" s="75"/>
      <c r="C1438" s="75"/>
      <c r="D1438" s="74"/>
    </row>
    <row r="1439" spans="1:4">
      <c r="A1439" s="72"/>
      <c r="B1439" s="75"/>
      <c r="C1439" s="75"/>
      <c r="D1439" s="74"/>
    </row>
    <row r="1440" spans="1:4">
      <c r="A1440" s="72"/>
      <c r="B1440" s="75"/>
      <c r="C1440" s="75"/>
      <c r="D1440" s="74"/>
    </row>
    <row r="1441" spans="1:4">
      <c r="A1441" s="72"/>
      <c r="B1441" s="75"/>
      <c r="C1441" s="75"/>
      <c r="D1441" s="74"/>
    </row>
    <row r="1442" spans="1:4">
      <c r="A1442" s="72"/>
      <c r="B1442" s="75"/>
      <c r="C1442" s="75"/>
      <c r="D1442" s="74"/>
    </row>
    <row r="1443" spans="1:4">
      <c r="A1443" s="72"/>
      <c r="B1443" s="75"/>
      <c r="C1443" s="75"/>
      <c r="D1443" s="74"/>
    </row>
    <row r="1444" spans="1:4">
      <c r="A1444" s="72"/>
      <c r="B1444" s="75"/>
      <c r="C1444" s="75"/>
      <c r="D1444" s="74"/>
    </row>
    <row r="1445" spans="1:4">
      <c r="A1445" s="72"/>
      <c r="B1445" s="75"/>
      <c r="C1445" s="75"/>
      <c r="D1445" s="74"/>
    </row>
    <row r="1446" spans="1:4">
      <c r="A1446" s="72"/>
      <c r="B1446" s="75"/>
      <c r="C1446" s="75"/>
      <c r="D1446" s="74"/>
    </row>
    <row r="1447" spans="1:4">
      <c r="A1447" s="72"/>
      <c r="B1447" s="75"/>
      <c r="C1447" s="75"/>
      <c r="D1447" s="74"/>
    </row>
    <row r="1448" spans="1:4">
      <c r="A1448" s="72"/>
      <c r="B1448" s="75"/>
      <c r="C1448" s="75"/>
      <c r="D1448" s="74"/>
    </row>
    <row r="1449" spans="1:4">
      <c r="A1449" s="72"/>
      <c r="B1449" s="75"/>
      <c r="C1449" s="75"/>
      <c r="D1449" s="74"/>
    </row>
    <row r="1450" spans="1:4">
      <c r="A1450" s="72"/>
      <c r="B1450" s="75"/>
      <c r="C1450" s="75"/>
      <c r="D1450" s="74"/>
    </row>
    <row r="1451" spans="1:4">
      <c r="A1451" s="72"/>
      <c r="B1451" s="75"/>
      <c r="C1451" s="75"/>
      <c r="D1451" s="74"/>
    </row>
    <row r="1452" spans="1:4">
      <c r="A1452" s="72"/>
      <c r="B1452" s="75"/>
      <c r="C1452" s="75"/>
      <c r="D1452" s="74"/>
    </row>
    <row r="1453" spans="1:4">
      <c r="A1453" s="72"/>
      <c r="B1453" s="75"/>
      <c r="C1453" s="75"/>
      <c r="D1453" s="74"/>
    </row>
    <row r="1454" spans="1:4">
      <c r="A1454" s="72"/>
      <c r="B1454" s="75"/>
      <c r="C1454" s="75"/>
      <c r="D1454" s="74"/>
    </row>
    <row r="1455" spans="1:4">
      <c r="A1455" s="72"/>
      <c r="B1455" s="75"/>
      <c r="C1455" s="75"/>
      <c r="D1455" s="74"/>
    </row>
    <row r="1456" spans="1:4">
      <c r="A1456" s="72"/>
      <c r="B1456" s="75"/>
      <c r="C1456" s="75"/>
      <c r="D1456" s="74"/>
    </row>
    <row r="1457" spans="1:4">
      <c r="A1457" s="72"/>
      <c r="B1457" s="75"/>
      <c r="C1457" s="75"/>
      <c r="D1457" s="74"/>
    </row>
    <row r="1458" spans="1:4">
      <c r="A1458" s="72"/>
      <c r="B1458" s="75"/>
      <c r="C1458" s="75"/>
      <c r="D1458" s="74"/>
    </row>
    <row r="1459" spans="1:4">
      <c r="A1459" s="72"/>
      <c r="B1459" s="75"/>
      <c r="C1459" s="75"/>
      <c r="D1459" s="74"/>
    </row>
    <row r="1460" spans="1:4">
      <c r="A1460" s="72"/>
      <c r="B1460" s="75"/>
      <c r="C1460" s="75"/>
      <c r="D1460" s="74"/>
    </row>
    <row r="1461" spans="1:4">
      <c r="A1461" s="72"/>
      <c r="B1461" s="75"/>
      <c r="C1461" s="75"/>
      <c r="D1461" s="74"/>
    </row>
    <row r="1462" spans="1:4">
      <c r="A1462" s="72"/>
      <c r="B1462" s="75"/>
      <c r="C1462" s="75"/>
      <c r="D1462" s="74"/>
    </row>
    <row r="1463" spans="1:4">
      <c r="A1463" s="72"/>
      <c r="B1463" s="75"/>
      <c r="C1463" s="75"/>
      <c r="D1463" s="74"/>
    </row>
    <row r="1464" spans="1:4">
      <c r="A1464" s="72"/>
      <c r="B1464" s="75"/>
      <c r="C1464" s="75"/>
      <c r="D1464" s="74"/>
    </row>
    <row r="1465" spans="1:4">
      <c r="A1465" s="72"/>
      <c r="B1465" s="75"/>
      <c r="C1465" s="75"/>
      <c r="D1465" s="74"/>
    </row>
    <row r="1466" spans="1:4">
      <c r="A1466" s="72"/>
      <c r="B1466" s="75"/>
      <c r="C1466" s="75"/>
      <c r="D1466" s="74"/>
    </row>
    <row r="1467" spans="1:4">
      <c r="A1467" s="72"/>
      <c r="B1467" s="75"/>
      <c r="C1467" s="75"/>
      <c r="D1467" s="74"/>
    </row>
    <row r="1468" spans="1:4">
      <c r="A1468" s="72"/>
      <c r="B1468" s="75"/>
      <c r="C1468" s="75"/>
      <c r="D1468" s="74"/>
    </row>
    <row r="1469" spans="1:4">
      <c r="A1469" s="72"/>
      <c r="B1469" s="75"/>
      <c r="C1469" s="75"/>
      <c r="D1469" s="74"/>
    </row>
    <row r="1470" spans="1:4">
      <c r="A1470" s="72"/>
      <c r="B1470" s="75"/>
      <c r="C1470" s="75"/>
      <c r="D1470" s="74"/>
    </row>
    <row r="1471" spans="1:4">
      <c r="A1471" s="72"/>
      <c r="B1471" s="75"/>
      <c r="C1471" s="75"/>
      <c r="D1471" s="74"/>
    </row>
    <row r="1472" spans="1:4">
      <c r="A1472" s="72"/>
      <c r="B1472" s="75"/>
      <c r="C1472" s="75"/>
      <c r="D1472" s="74"/>
    </row>
    <row r="1473" spans="1:4">
      <c r="A1473" s="72"/>
      <c r="B1473" s="75"/>
      <c r="C1473" s="75"/>
      <c r="D1473" s="74"/>
    </row>
  </sheetData>
  <mergeCells count="2">
    <mergeCell ref="A762:C762"/>
    <mergeCell ref="A3:E3"/>
  </mergeCells>
  <printOptions horizontalCentered="1"/>
  <pageMargins left="0.55118110236220474" right="0.23622047244094491" top="0.19685039370078741" bottom="0.19685039370078741" header="0.51181102362204722" footer="0.39370078740157483"/>
  <pageSetup paperSize="9" scale="69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2021-03-29T10:14:44Z</cp:lastPrinted>
  <dcterms:created xsi:type="dcterms:W3CDTF">2021-02-04T11:53:25Z</dcterms:created>
  <dcterms:modified xsi:type="dcterms:W3CDTF">2021-03-29T10:18:53Z</dcterms:modified>
</cp:coreProperties>
</file>