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80" windowWidth="15590" windowHeight="9440" activeTab="2"/>
  </bookViews>
  <sheets>
    <sheet name="на 01.01.2026" sheetId="1" r:id="rId1"/>
    <sheet name="на 01.01.2027 " sheetId="4" r:id="rId2"/>
    <sheet name="на 01.01.2028" sheetId="5" r:id="rId3"/>
  </sheets>
  <definedNames>
    <definedName name="_xlnm.Print_Area" localSheetId="0">'на 01.01.2026'!$A$1:$Q$8</definedName>
    <definedName name="_xlnm.Print_Area" localSheetId="1">'на 01.01.2027 '!$A$1:$Q$8</definedName>
    <definedName name="_xlnm.Print_Area" localSheetId="2">'на 01.01.2028'!$A$2:$Q$8</definedName>
  </definedNames>
  <calcPr calcId="124519" iterate="1"/>
</workbook>
</file>

<file path=xl/calcChain.xml><?xml version="1.0" encoding="utf-8"?>
<calcChain xmlns="http://schemas.openxmlformats.org/spreadsheetml/2006/main">
  <c r="J14" i="1"/>
  <c r="I16" i="5"/>
  <c r="E16"/>
  <c r="A16"/>
  <c r="I20" i="1"/>
  <c r="E20"/>
  <c r="A20"/>
  <c r="A8" i="4"/>
  <c r="G11" i="5"/>
  <c r="R8"/>
  <c r="R8" i="4"/>
  <c r="S8"/>
  <c r="S8" i="1"/>
  <c r="R8"/>
  <c r="C18" i="5" l="1"/>
  <c r="Q20" i="1"/>
  <c r="Q16" i="5"/>
  <c r="Q16" i="4"/>
  <c r="F11" i="1"/>
  <c r="F13" s="1"/>
  <c r="A8" l="1"/>
  <c r="E8" i="4"/>
  <c r="I8" i="5"/>
  <c r="A8"/>
  <c r="I8" i="4"/>
  <c r="I8" i="1"/>
  <c r="E8"/>
  <c r="I10" i="4" l="1"/>
  <c r="C21"/>
  <c r="Q8" i="1"/>
  <c r="Q8" i="4"/>
  <c r="E8" i="5"/>
  <c r="I10" s="1"/>
  <c r="Q8" l="1"/>
</calcChain>
</file>

<file path=xl/sharedStrings.xml><?xml version="1.0" encoding="utf-8"?>
<sst xmlns="http://schemas.openxmlformats.org/spreadsheetml/2006/main" count="91" uniqueCount="31">
  <si>
    <t xml:space="preserve">Расчет </t>
  </si>
  <si>
    <t>Всего</t>
  </si>
  <si>
    <t>в том числе:</t>
  </si>
  <si>
    <t>Привлечение</t>
  </si>
  <si>
    <t>Погашение</t>
  </si>
  <si>
    <t>банковские кредиты</t>
  </si>
  <si>
    <t>бюджетные кредиты</t>
  </si>
  <si>
    <t>Погашение гарантий за счет заемщика</t>
  </si>
  <si>
    <t>Погашение муниципальных гарантий по ранее взысканным исполнительным листам</t>
  </si>
  <si>
    <t xml:space="preserve">муниципальные гарантии </t>
  </si>
  <si>
    <t>Источники внутреннего финансирования, программа муниципальных заимствований, программа муниципальных гарантий</t>
  </si>
  <si>
    <t>муниципальные гарантии</t>
  </si>
  <si>
    <t>Погашение гарантий за счет средств местного бюджета без регресса (расходы)</t>
  </si>
  <si>
    <t>(тыс. рублей)</t>
  </si>
  <si>
    <t>Списание*</t>
  </si>
  <si>
    <t>ИТОГО муниципальный долг</t>
  </si>
  <si>
    <t>задолженность по гарантии на 01.01.2021 года</t>
  </si>
  <si>
    <t xml:space="preserve">дефицит </t>
  </si>
  <si>
    <t>задолженность по кредитам на 01.01.2021г.</t>
  </si>
  <si>
    <t>верхнего предела муниципального внутреннего долга бюджета МО г. Балаково по состоянию на 1 января 2026 года</t>
  </si>
  <si>
    <t>Объем муниципального долга на 01.01.2025 года (ожидаемый)</t>
  </si>
  <si>
    <t xml:space="preserve">Верхний предел муниципального внутреннего долга по состоянию на 1 января 2026 года </t>
  </si>
  <si>
    <t>2025 год</t>
  </si>
  <si>
    <t>собств+дот</t>
  </si>
  <si>
    <t>верхнего предела муниципального внутреннего долга бюджета МО г. Балаково по состоянию на 1 января 2027 года</t>
  </si>
  <si>
    <t>Объем муниципального долга на 01.01.2026 года (ожидаемый)</t>
  </si>
  <si>
    <t xml:space="preserve">Верхний предел муниципального внутреннего долга по состоянию на 1 января 2027 года </t>
  </si>
  <si>
    <t>2026 год</t>
  </si>
  <si>
    <t>верхнего предела муниципального внутреннего долга бюджета МО г. Балаково по состоянию на 1 января 2028 года</t>
  </si>
  <si>
    <t>Объем муниципального долга на 01.01.2027 года (ожидаемый)</t>
  </si>
  <si>
    <t xml:space="preserve">Верхний предел муниципального внутреннего долга по состоянию на 1 января 2028 года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</si>
</sst>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0.0"/>
    <numFmt numFmtId="166" formatCode="_-* #,##0.0\ _р_._-;\-* #,##0.0\ _р_._-;_-* &quot;-&quot;??\ _р_._-;_-@_-"/>
    <numFmt numFmtId="167" formatCode="#,##0.0"/>
  </numFmts>
  <fonts count="1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3" fillId="0" borderId="0" xfId="0" applyFont="1"/>
    <xf numFmtId="0" fontId="3" fillId="0" borderId="0" xfId="0" applyFont="1" applyAlignment="1"/>
    <xf numFmtId="0" fontId="0" fillId="0" borderId="0" xfId="0" applyAlignment="1"/>
    <xf numFmtId="166" fontId="6" fillId="0" borderId="0" xfId="1" applyNumberFormat="1" applyFont="1"/>
    <xf numFmtId="2" fontId="0" fillId="0" borderId="0" xfId="0" applyNumberFormat="1"/>
    <xf numFmtId="165" fontId="0" fillId="0" borderId="9" xfId="0" applyNumberFormat="1" applyBorder="1"/>
    <xf numFmtId="0" fontId="0" fillId="0" borderId="9" xfId="0" applyBorder="1"/>
    <xf numFmtId="0" fontId="7" fillId="0" borderId="0" xfId="0" applyFont="1"/>
    <xf numFmtId="165" fontId="7" fillId="0" borderId="0" xfId="0" applyNumberFormat="1" applyFont="1"/>
    <xf numFmtId="9" fontId="0" fillId="0" borderId="0" xfId="2" applyFont="1"/>
    <xf numFmtId="9" fontId="0" fillId="0" borderId="0" xfId="0" applyNumberFormat="1"/>
    <xf numFmtId="0" fontId="9" fillId="0" borderId="0" xfId="0" applyFont="1"/>
    <xf numFmtId="165" fontId="9" fillId="0" borderId="0" xfId="0" applyNumberFormat="1" applyFont="1"/>
    <xf numFmtId="9" fontId="9" fillId="0" borderId="0" xfId="0" applyNumberFormat="1" applyFont="1"/>
    <xf numFmtId="0" fontId="8" fillId="0" borderId="0" xfId="0" applyFont="1"/>
    <xf numFmtId="164" fontId="10" fillId="0" borderId="9" xfId="1" applyFont="1" applyBorder="1"/>
    <xf numFmtId="164" fontId="10" fillId="0" borderId="0" xfId="0" applyNumberFormat="1" applyFont="1"/>
    <xf numFmtId="43" fontId="10" fillId="0" borderId="0" xfId="0" applyNumberFormat="1" applyFont="1"/>
    <xf numFmtId="167" fontId="2" fillId="0" borderId="5" xfId="0" applyNumberFormat="1" applyFont="1" applyBorder="1" applyAlignment="1">
      <alignment vertical="center" wrapText="1"/>
    </xf>
    <xf numFmtId="167" fontId="2" fillId="0" borderId="4" xfId="0" applyNumberFormat="1" applyFont="1" applyBorder="1" applyAlignment="1">
      <alignment vertical="center" wrapText="1"/>
    </xf>
    <xf numFmtId="167" fontId="5" fillId="0" borderId="4" xfId="0" applyNumberFormat="1" applyFont="1" applyBorder="1" applyAlignment="1">
      <alignment vertical="center" wrapText="1"/>
    </xf>
    <xf numFmtId="167" fontId="5" fillId="2" borderId="5" xfId="0" applyNumberFormat="1" applyFont="1" applyFill="1" applyBorder="1" applyAlignment="1">
      <alignment vertical="center" wrapText="1"/>
    </xf>
    <xf numFmtId="167" fontId="5" fillId="2" borderId="4" xfId="0" applyNumberFormat="1" applyFont="1" applyFill="1" applyBorder="1" applyAlignment="1">
      <alignment vertical="center" wrapText="1"/>
    </xf>
    <xf numFmtId="167" fontId="2" fillId="2" borderId="4" xfId="0" applyNumberFormat="1" applyFont="1" applyFill="1" applyBorder="1" applyAlignment="1">
      <alignment vertical="center" wrapText="1"/>
    </xf>
    <xf numFmtId="167" fontId="2" fillId="2" borderId="8" xfId="0" applyNumberFormat="1" applyFont="1" applyFill="1" applyBorder="1" applyAlignment="1">
      <alignment vertical="center" wrapText="1"/>
    </xf>
    <xf numFmtId="167" fontId="2" fillId="0" borderId="8" xfId="0" applyNumberFormat="1" applyFont="1" applyBorder="1" applyAlignment="1">
      <alignment vertical="center" wrapText="1"/>
    </xf>
    <xf numFmtId="167" fontId="0" fillId="0" borderId="0" xfId="0" applyNumberFormat="1"/>
    <xf numFmtId="0" fontId="2" fillId="0" borderId="8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topLeftCell="B2" zoomScale="80" zoomScaleNormal="80" workbookViewId="0">
      <selection activeCell="K16" sqref="K16"/>
    </sheetView>
  </sheetViews>
  <sheetFormatPr defaultRowHeight="14.5"/>
  <cols>
    <col min="1" max="1" width="13.81640625" customWidth="1"/>
    <col min="2" max="2" width="13.453125" customWidth="1"/>
    <col min="3" max="3" width="13.54296875" customWidth="1"/>
    <col min="4" max="4" width="11" customWidth="1"/>
    <col min="5" max="5" width="14.1796875" customWidth="1"/>
    <col min="6" max="6" width="13.1796875" customWidth="1"/>
    <col min="7" max="7" width="12.54296875" customWidth="1"/>
    <col min="8" max="8" width="11" customWidth="1"/>
    <col min="9" max="9" width="13.1796875" customWidth="1"/>
    <col min="10" max="10" width="14.453125" customWidth="1"/>
    <col min="11" max="11" width="13.1796875" customWidth="1"/>
    <col min="12" max="16" width="11" customWidth="1"/>
    <col min="17" max="17" width="14.1796875" customWidth="1"/>
    <col min="18" max="18" width="12" customWidth="1"/>
    <col min="19" max="19" width="14.1796875" customWidth="1"/>
  </cols>
  <sheetData>
    <row r="1" spans="1:19" ht="44.5" customHeight="1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9" ht="37.5" customHeight="1">
      <c r="A2" s="35" t="s">
        <v>19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9" ht="27" customHeight="1" thickBot="1">
      <c r="A3" s="1"/>
      <c r="P3" s="32" t="s">
        <v>13</v>
      </c>
      <c r="Q3" s="32"/>
    </row>
    <row r="4" spans="1:19" ht="81" customHeight="1" thickBot="1">
      <c r="A4" s="38" t="s">
        <v>20</v>
      </c>
      <c r="B4" s="39"/>
      <c r="C4" s="39"/>
      <c r="D4" s="40"/>
      <c r="E4" s="38" t="s">
        <v>10</v>
      </c>
      <c r="F4" s="39"/>
      <c r="G4" s="39"/>
      <c r="H4" s="39"/>
      <c r="I4" s="39"/>
      <c r="J4" s="39"/>
      <c r="K4" s="39"/>
      <c r="L4" s="40"/>
      <c r="M4" s="36" t="s">
        <v>14</v>
      </c>
      <c r="N4" s="36" t="s">
        <v>12</v>
      </c>
      <c r="O4" s="36" t="s">
        <v>7</v>
      </c>
      <c r="P4" s="36" t="s">
        <v>8</v>
      </c>
      <c r="Q4" s="36" t="s">
        <v>21</v>
      </c>
    </row>
    <row r="5" spans="1:19" ht="15" thickBot="1">
      <c r="A5" s="36" t="s">
        <v>1</v>
      </c>
      <c r="B5" s="38" t="s">
        <v>2</v>
      </c>
      <c r="C5" s="39"/>
      <c r="D5" s="40"/>
      <c r="E5" s="38" t="s">
        <v>3</v>
      </c>
      <c r="F5" s="39"/>
      <c r="G5" s="39"/>
      <c r="H5" s="40"/>
      <c r="I5" s="38" t="s">
        <v>4</v>
      </c>
      <c r="J5" s="39"/>
      <c r="K5" s="39"/>
      <c r="L5" s="40"/>
      <c r="M5" s="41"/>
      <c r="N5" s="41"/>
      <c r="O5" s="41"/>
      <c r="P5" s="41"/>
      <c r="Q5" s="41"/>
    </row>
    <row r="6" spans="1:19" ht="15" thickBot="1">
      <c r="A6" s="41"/>
      <c r="B6" s="36" t="s">
        <v>5</v>
      </c>
      <c r="C6" s="36" t="s">
        <v>6</v>
      </c>
      <c r="D6" s="36" t="s">
        <v>9</v>
      </c>
      <c r="E6" s="36" t="s">
        <v>1</v>
      </c>
      <c r="F6" s="38" t="s">
        <v>2</v>
      </c>
      <c r="G6" s="39"/>
      <c r="H6" s="40"/>
      <c r="I6" s="36" t="s">
        <v>1</v>
      </c>
      <c r="J6" s="38" t="s">
        <v>2</v>
      </c>
      <c r="K6" s="39"/>
      <c r="L6" s="40"/>
      <c r="M6" s="41"/>
      <c r="N6" s="41"/>
      <c r="O6" s="41"/>
      <c r="P6" s="41"/>
      <c r="Q6" s="41"/>
    </row>
    <row r="7" spans="1:19" ht="52.4" customHeight="1" thickBot="1">
      <c r="A7" s="37"/>
      <c r="B7" s="37"/>
      <c r="C7" s="37"/>
      <c r="D7" s="37"/>
      <c r="E7" s="37"/>
      <c r="F7" s="2" t="s">
        <v>5</v>
      </c>
      <c r="G7" s="2" t="s">
        <v>6</v>
      </c>
      <c r="H7" s="2" t="s">
        <v>11</v>
      </c>
      <c r="I7" s="37"/>
      <c r="J7" s="2" t="s">
        <v>5</v>
      </c>
      <c r="K7" s="2" t="s">
        <v>6</v>
      </c>
      <c r="L7" s="2" t="s">
        <v>11</v>
      </c>
      <c r="M7" s="37"/>
      <c r="N7" s="37"/>
      <c r="O7" s="37"/>
      <c r="P7" s="37"/>
      <c r="Q7" s="37"/>
    </row>
    <row r="8" spans="1:19" ht="81" customHeight="1" thickBot="1">
      <c r="A8" s="23">
        <f>B8+C8+D8</f>
        <v>100900.8</v>
      </c>
      <c r="B8" s="24">
        <v>100900.8</v>
      </c>
      <c r="C8" s="25">
        <v>0</v>
      </c>
      <c r="D8" s="25">
        <v>0</v>
      </c>
      <c r="E8" s="26">
        <f>F8+G8+H8</f>
        <v>290906.8</v>
      </c>
      <c r="F8" s="27">
        <v>181900</v>
      </c>
      <c r="G8" s="27">
        <v>109006.8</v>
      </c>
      <c r="H8" s="27">
        <v>0</v>
      </c>
      <c r="I8" s="26">
        <f>J8+K8+L8</f>
        <v>208308.3</v>
      </c>
      <c r="J8" s="27">
        <v>99301.5</v>
      </c>
      <c r="K8" s="27">
        <v>109006.8</v>
      </c>
      <c r="L8" s="27">
        <v>0</v>
      </c>
      <c r="M8" s="28">
        <v>0</v>
      </c>
      <c r="N8" s="28">
        <v>0</v>
      </c>
      <c r="O8" s="28">
        <v>0</v>
      </c>
      <c r="P8" s="28">
        <v>0</v>
      </c>
      <c r="Q8" s="28">
        <f>A8+E8-I8</f>
        <v>183499.3</v>
      </c>
      <c r="R8" s="4">
        <f>B8+F8-J8</f>
        <v>183499.3</v>
      </c>
      <c r="S8" s="4">
        <f>C8+G8-K8</f>
        <v>0</v>
      </c>
    </row>
    <row r="10" spans="1:19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9" hidden="1">
      <c r="A11" t="s">
        <v>16</v>
      </c>
      <c r="F11">
        <f>D8-N8</f>
        <v>0</v>
      </c>
    </row>
    <row r="12" spans="1:19" hidden="1">
      <c r="A12" t="s">
        <v>18</v>
      </c>
      <c r="F12">
        <v>168682.4</v>
      </c>
    </row>
    <row r="13" spans="1:19" hidden="1">
      <c r="A13" s="5" t="s">
        <v>15</v>
      </c>
      <c r="B13" s="5"/>
      <c r="C13" s="5"/>
      <c r="D13" s="5"/>
      <c r="E13" s="5"/>
      <c r="F13" s="5">
        <f>F11+F12</f>
        <v>168682.4</v>
      </c>
    </row>
    <row r="14" spans="1:19">
      <c r="E14" s="12"/>
      <c r="F14" s="13"/>
      <c r="G14" s="12"/>
      <c r="H14" s="12"/>
      <c r="I14" s="13"/>
      <c r="J14" s="31">
        <f>F8-J8</f>
        <v>82598.5</v>
      </c>
    </row>
    <row r="15" spans="1:19">
      <c r="F15" s="14"/>
      <c r="G15" s="5"/>
    </row>
    <row r="16" spans="1:19">
      <c r="A16" t="s">
        <v>22</v>
      </c>
      <c r="B16" t="s">
        <v>17</v>
      </c>
      <c r="C16" s="8">
        <v>82598.5</v>
      </c>
      <c r="F16" s="4"/>
    </row>
    <row r="18" spans="1:17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  <row r="20" spans="1:17">
      <c r="A20" s="20">
        <f>B20+C20</f>
        <v>171740146.09999999</v>
      </c>
      <c r="B20" s="20">
        <v>61740146.100000001</v>
      </c>
      <c r="C20" s="20">
        <v>110000000</v>
      </c>
      <c r="D20" s="20">
        <v>0</v>
      </c>
      <c r="E20" s="20">
        <f>F20+G20</f>
        <v>0</v>
      </c>
      <c r="F20" s="20"/>
      <c r="G20" s="20"/>
      <c r="H20" s="20">
        <v>0</v>
      </c>
      <c r="I20" s="20">
        <f>J20+K20</f>
        <v>0</v>
      </c>
      <c r="J20" s="20"/>
      <c r="K20" s="20"/>
      <c r="L20" s="20">
        <v>0</v>
      </c>
      <c r="M20" s="20"/>
      <c r="N20" s="20"/>
      <c r="O20" s="20"/>
      <c r="P20" s="20"/>
      <c r="Q20" s="20">
        <f>A20+E20-I20</f>
        <v>171740146.09999999</v>
      </c>
    </row>
  </sheetData>
  <mergeCells count="21">
    <mergeCell ref="B5:D5"/>
    <mergeCell ref="M4:M7"/>
    <mergeCell ref="E5:H5"/>
    <mergeCell ref="I5:L5"/>
    <mergeCell ref="J6:L6"/>
    <mergeCell ref="P3:Q3"/>
    <mergeCell ref="A1:P1"/>
    <mergeCell ref="A2:Q2"/>
    <mergeCell ref="B6:B7"/>
    <mergeCell ref="C6:C7"/>
    <mergeCell ref="D6:D7"/>
    <mergeCell ref="E6:E7"/>
    <mergeCell ref="F6:H6"/>
    <mergeCell ref="I6:I7"/>
    <mergeCell ref="A4:D4"/>
    <mergeCell ref="E4:L4"/>
    <mergeCell ref="N4:N7"/>
    <mergeCell ref="O4:O7"/>
    <mergeCell ref="P4:P7"/>
    <mergeCell ref="Q4:Q7"/>
    <mergeCell ref="A5:A7"/>
  </mergeCells>
  <pageMargins left="0.51181102362204722" right="0.31496062992125984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1"/>
  <sheetViews>
    <sheetView topLeftCell="B1" zoomScale="80" zoomScaleNormal="80" workbookViewId="0">
      <selection activeCell="F9" sqref="F9"/>
    </sheetView>
  </sheetViews>
  <sheetFormatPr defaultRowHeight="14.5"/>
  <cols>
    <col min="1" max="1" width="12.81640625" customWidth="1"/>
    <col min="2" max="2" width="12.453125" customWidth="1"/>
    <col min="3" max="3" width="13.26953125" customWidth="1"/>
    <col min="4" max="4" width="11" customWidth="1"/>
    <col min="5" max="5" width="13.26953125" customWidth="1"/>
    <col min="6" max="6" width="14.7265625" customWidth="1"/>
    <col min="7" max="7" width="13.1796875" customWidth="1"/>
    <col min="8" max="8" width="11" customWidth="1"/>
    <col min="9" max="9" width="12.7265625" customWidth="1"/>
    <col min="10" max="10" width="12.81640625" customWidth="1"/>
    <col min="11" max="11" width="13.26953125" customWidth="1"/>
    <col min="12" max="15" width="11" customWidth="1"/>
    <col min="16" max="16" width="11.81640625" customWidth="1"/>
    <col min="17" max="17" width="13.54296875" customWidth="1"/>
  </cols>
  <sheetData>
    <row r="1" spans="1:19" ht="45" customHeight="1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9" ht="32.5" customHeight="1">
      <c r="A2" s="35" t="s">
        <v>24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9" ht="27" customHeight="1" thickBot="1">
      <c r="A3" s="1"/>
      <c r="P3" s="32" t="s">
        <v>13</v>
      </c>
      <c r="Q3" s="32"/>
    </row>
    <row r="4" spans="1:19" ht="81" customHeight="1" thickBot="1">
      <c r="A4" s="38" t="s">
        <v>25</v>
      </c>
      <c r="B4" s="39"/>
      <c r="C4" s="39"/>
      <c r="D4" s="40"/>
      <c r="E4" s="38" t="s">
        <v>10</v>
      </c>
      <c r="F4" s="39"/>
      <c r="G4" s="39"/>
      <c r="H4" s="39"/>
      <c r="I4" s="39"/>
      <c r="J4" s="39"/>
      <c r="K4" s="39"/>
      <c r="L4" s="40"/>
      <c r="M4" s="36" t="s">
        <v>14</v>
      </c>
      <c r="N4" s="36" t="s">
        <v>12</v>
      </c>
      <c r="O4" s="36" t="s">
        <v>7</v>
      </c>
      <c r="P4" s="36" t="s">
        <v>8</v>
      </c>
      <c r="Q4" s="36" t="s">
        <v>26</v>
      </c>
    </row>
    <row r="5" spans="1:19" ht="15" thickBot="1">
      <c r="A5" s="36" t="s">
        <v>1</v>
      </c>
      <c r="B5" s="38" t="s">
        <v>2</v>
      </c>
      <c r="C5" s="39"/>
      <c r="D5" s="40"/>
      <c r="E5" s="38" t="s">
        <v>3</v>
      </c>
      <c r="F5" s="39"/>
      <c r="G5" s="39"/>
      <c r="H5" s="40"/>
      <c r="I5" s="38" t="s">
        <v>4</v>
      </c>
      <c r="J5" s="39"/>
      <c r="K5" s="39"/>
      <c r="L5" s="40"/>
      <c r="M5" s="41"/>
      <c r="N5" s="41"/>
      <c r="O5" s="41"/>
      <c r="P5" s="41"/>
      <c r="Q5" s="41"/>
    </row>
    <row r="6" spans="1:19" ht="15" thickBot="1">
      <c r="A6" s="41"/>
      <c r="B6" s="36" t="s">
        <v>5</v>
      </c>
      <c r="C6" s="36" t="s">
        <v>6</v>
      </c>
      <c r="D6" s="36" t="s">
        <v>9</v>
      </c>
      <c r="E6" s="36" t="s">
        <v>1</v>
      </c>
      <c r="F6" s="38" t="s">
        <v>2</v>
      </c>
      <c r="G6" s="39"/>
      <c r="H6" s="40"/>
      <c r="I6" s="36" t="s">
        <v>1</v>
      </c>
      <c r="J6" s="38" t="s">
        <v>2</v>
      </c>
      <c r="K6" s="39"/>
      <c r="L6" s="40"/>
      <c r="M6" s="41"/>
      <c r="N6" s="41"/>
      <c r="O6" s="41"/>
      <c r="P6" s="41"/>
      <c r="Q6" s="41"/>
    </row>
    <row r="7" spans="1:19" ht="52.4" customHeight="1" thickBot="1">
      <c r="A7" s="37"/>
      <c r="B7" s="37"/>
      <c r="C7" s="37"/>
      <c r="D7" s="37"/>
      <c r="E7" s="37"/>
      <c r="F7" s="2" t="s">
        <v>5</v>
      </c>
      <c r="G7" s="2" t="s">
        <v>6</v>
      </c>
      <c r="H7" s="2" t="s">
        <v>11</v>
      </c>
      <c r="I7" s="37"/>
      <c r="J7" s="2" t="s">
        <v>5</v>
      </c>
      <c r="K7" s="2" t="s">
        <v>6</v>
      </c>
      <c r="L7" s="2" t="s">
        <v>11</v>
      </c>
      <c r="M7" s="37"/>
      <c r="N7" s="37"/>
      <c r="O7" s="37"/>
      <c r="P7" s="37"/>
      <c r="Q7" s="37"/>
    </row>
    <row r="8" spans="1:19" ht="81" customHeight="1" thickBot="1">
      <c r="A8" s="23">
        <f>B8+C8+D8</f>
        <v>183499.3</v>
      </c>
      <c r="B8" s="24">
        <v>183499.3</v>
      </c>
      <c r="C8" s="24">
        <v>0</v>
      </c>
      <c r="D8" s="24"/>
      <c r="E8" s="23">
        <f>F8+G8+H8</f>
        <v>163857.20000000001</v>
      </c>
      <c r="F8" s="27">
        <v>163857.20000000001</v>
      </c>
      <c r="G8" s="24">
        <v>0</v>
      </c>
      <c r="H8" s="24">
        <v>0</v>
      </c>
      <c r="I8" s="23">
        <f>J8+K8+L8</f>
        <v>92598.5</v>
      </c>
      <c r="J8" s="24">
        <v>92598.5</v>
      </c>
      <c r="K8" s="24">
        <v>0</v>
      </c>
      <c r="L8" s="24"/>
      <c r="M8" s="24">
        <v>0</v>
      </c>
      <c r="N8" s="24">
        <v>0</v>
      </c>
      <c r="O8" s="24">
        <v>0</v>
      </c>
      <c r="P8" s="24">
        <v>0</v>
      </c>
      <c r="Q8" s="29">
        <f>A8+E8-I8-N8</f>
        <v>254758</v>
      </c>
      <c r="R8" s="10">
        <f>B8+F8-J8</f>
        <v>254758</v>
      </c>
      <c r="S8" s="10">
        <f>C8+G8-K8</f>
        <v>0</v>
      </c>
    </row>
    <row r="10" spans="1:19">
      <c r="I10" s="4">
        <f>E8-I8</f>
        <v>71258.700000000012</v>
      </c>
    </row>
    <row r="12" spans="1:19">
      <c r="F12" s="15"/>
      <c r="G12" s="5"/>
    </row>
    <row r="13" spans="1:19">
      <c r="F13" s="5"/>
    </row>
    <row r="14" spans="1:19">
      <c r="A14" t="s">
        <v>27</v>
      </c>
      <c r="B14" t="s">
        <v>17</v>
      </c>
      <c r="C14" s="8">
        <v>52494.3</v>
      </c>
      <c r="F14" s="4"/>
    </row>
    <row r="15" spans="1:19">
      <c r="C15" s="4"/>
      <c r="F15" s="4"/>
    </row>
    <row r="16" spans="1:19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>
        <v>0</v>
      </c>
      <c r="M16" s="20"/>
      <c r="N16" s="20"/>
      <c r="O16" s="20"/>
      <c r="P16" s="20"/>
      <c r="Q16" s="20">
        <f>A16+E16-I16</f>
        <v>0</v>
      </c>
    </row>
    <row r="19" spans="3:7">
      <c r="G19" s="21"/>
    </row>
    <row r="21" spans="3:7">
      <c r="C21" s="4">
        <f>E8-I8</f>
        <v>71258.700000000012</v>
      </c>
    </row>
  </sheetData>
  <mergeCells count="21">
    <mergeCell ref="A1:P1"/>
    <mergeCell ref="A2:Q2"/>
    <mergeCell ref="A4:D4"/>
    <mergeCell ref="E4:L4"/>
    <mergeCell ref="M4:M7"/>
    <mergeCell ref="N4:N7"/>
    <mergeCell ref="O4:O7"/>
    <mergeCell ref="P4:P7"/>
    <mergeCell ref="Q4:Q7"/>
    <mergeCell ref="F6:H6"/>
    <mergeCell ref="I6:I7"/>
    <mergeCell ref="J6:L6"/>
    <mergeCell ref="A5:A7"/>
    <mergeCell ref="B5:D5"/>
    <mergeCell ref="E5:H5"/>
    <mergeCell ref="I5:L5"/>
    <mergeCell ref="P3:Q3"/>
    <mergeCell ref="B6:B7"/>
    <mergeCell ref="C6:C7"/>
    <mergeCell ref="D6:D7"/>
    <mergeCell ref="E6:E7"/>
  </mergeCells>
  <pageMargins left="0.51181102362204722" right="0.31496062992125984" top="0.74803149606299213" bottom="0.74803149606299213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tabSelected="1" topLeftCell="B1" zoomScale="80" zoomScaleNormal="80" workbookViewId="0">
      <selection activeCell="B9" sqref="B9"/>
    </sheetView>
  </sheetViews>
  <sheetFormatPr defaultRowHeight="14.5"/>
  <cols>
    <col min="1" max="1" width="13.1796875" customWidth="1"/>
    <col min="2" max="2" width="13.453125" customWidth="1"/>
    <col min="3" max="3" width="14.7265625" customWidth="1"/>
    <col min="4" max="4" width="11" customWidth="1"/>
    <col min="5" max="5" width="13.7265625" customWidth="1"/>
    <col min="6" max="6" width="13.54296875" customWidth="1"/>
    <col min="7" max="8" width="11" customWidth="1"/>
    <col min="9" max="9" width="13.54296875" customWidth="1"/>
    <col min="10" max="10" width="15.1796875" customWidth="1"/>
    <col min="11" max="11" width="12.81640625" customWidth="1"/>
    <col min="12" max="15" width="11" customWidth="1"/>
    <col min="16" max="16" width="11.81640625" customWidth="1"/>
    <col min="17" max="17" width="12.81640625" customWidth="1"/>
    <col min="18" max="18" width="12.1796875" customWidth="1"/>
    <col min="19" max="19" width="11.1796875" customWidth="1"/>
  </cols>
  <sheetData>
    <row r="1" spans="1:19" ht="52.5" customHeight="1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9" ht="38.15" customHeight="1">
      <c r="A2" s="35" t="s">
        <v>28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9" ht="27" customHeight="1" thickBot="1">
      <c r="A3" s="1"/>
      <c r="Q3" s="3" t="s">
        <v>13</v>
      </c>
    </row>
    <row r="4" spans="1:19" ht="81" customHeight="1" thickBot="1">
      <c r="A4" s="38" t="s">
        <v>29</v>
      </c>
      <c r="B4" s="39"/>
      <c r="C4" s="39"/>
      <c r="D4" s="40"/>
      <c r="E4" s="38" t="s">
        <v>10</v>
      </c>
      <c r="F4" s="39"/>
      <c r="G4" s="39"/>
      <c r="H4" s="39"/>
      <c r="I4" s="39"/>
      <c r="J4" s="39"/>
      <c r="K4" s="39"/>
      <c r="L4" s="40"/>
      <c r="M4" s="36" t="s">
        <v>14</v>
      </c>
      <c r="N4" s="36" t="s">
        <v>12</v>
      </c>
      <c r="O4" s="36" t="s">
        <v>7</v>
      </c>
      <c r="P4" s="36" t="s">
        <v>8</v>
      </c>
      <c r="Q4" s="36" t="s">
        <v>30</v>
      </c>
    </row>
    <row r="5" spans="1:19" ht="15" thickBot="1">
      <c r="A5" s="36" t="s">
        <v>1</v>
      </c>
      <c r="B5" s="38" t="s">
        <v>2</v>
      </c>
      <c r="C5" s="39"/>
      <c r="D5" s="40"/>
      <c r="E5" s="38" t="s">
        <v>3</v>
      </c>
      <c r="F5" s="39"/>
      <c r="G5" s="39"/>
      <c r="H5" s="40"/>
      <c r="I5" s="38" t="s">
        <v>4</v>
      </c>
      <c r="J5" s="39"/>
      <c r="K5" s="39"/>
      <c r="L5" s="40"/>
      <c r="M5" s="41"/>
      <c r="N5" s="41"/>
      <c r="O5" s="41"/>
      <c r="P5" s="41"/>
      <c r="Q5" s="41"/>
    </row>
    <row r="6" spans="1:19" ht="15" thickBot="1">
      <c r="A6" s="41"/>
      <c r="B6" s="36" t="s">
        <v>5</v>
      </c>
      <c r="C6" s="36" t="s">
        <v>6</v>
      </c>
      <c r="D6" s="36" t="s">
        <v>9</v>
      </c>
      <c r="E6" s="36" t="s">
        <v>1</v>
      </c>
      <c r="F6" s="38" t="s">
        <v>2</v>
      </c>
      <c r="G6" s="39"/>
      <c r="H6" s="40"/>
      <c r="I6" s="36" t="s">
        <v>1</v>
      </c>
      <c r="J6" s="38" t="s">
        <v>2</v>
      </c>
      <c r="K6" s="39"/>
      <c r="L6" s="40"/>
      <c r="M6" s="41"/>
      <c r="N6" s="41"/>
      <c r="O6" s="41"/>
      <c r="P6" s="41"/>
      <c r="Q6" s="41"/>
    </row>
    <row r="7" spans="1:19" ht="52.4" customHeight="1" thickBot="1">
      <c r="A7" s="37"/>
      <c r="B7" s="37"/>
      <c r="C7" s="37"/>
      <c r="D7" s="37"/>
      <c r="E7" s="37"/>
      <c r="F7" s="2" t="s">
        <v>5</v>
      </c>
      <c r="G7" s="2" t="s">
        <v>6</v>
      </c>
      <c r="H7" s="2" t="s">
        <v>11</v>
      </c>
      <c r="I7" s="37"/>
      <c r="J7" s="2" t="s">
        <v>5</v>
      </c>
      <c r="K7" s="2" t="s">
        <v>6</v>
      </c>
      <c r="L7" s="2" t="s">
        <v>11</v>
      </c>
      <c r="M7" s="37"/>
      <c r="N7" s="37"/>
      <c r="O7" s="37"/>
      <c r="P7" s="37"/>
      <c r="Q7" s="37"/>
    </row>
    <row r="8" spans="1:19" ht="81" customHeight="1" thickBot="1">
      <c r="A8" s="23">
        <f>B8+C8+D8</f>
        <v>254758</v>
      </c>
      <c r="B8" s="24">
        <v>254758</v>
      </c>
      <c r="C8" s="24">
        <v>0</v>
      </c>
      <c r="D8" s="24">
        <v>0</v>
      </c>
      <c r="E8" s="23">
        <f>F8+G8+H8</f>
        <v>126783</v>
      </c>
      <c r="F8" s="24">
        <v>126783</v>
      </c>
      <c r="G8" s="24">
        <v>0</v>
      </c>
      <c r="H8" s="24">
        <v>0</v>
      </c>
      <c r="I8" s="23">
        <f>J8+K8+L8</f>
        <v>82494.3</v>
      </c>
      <c r="J8" s="24">
        <v>82494.3</v>
      </c>
      <c r="K8" s="24">
        <v>0</v>
      </c>
      <c r="L8" s="24"/>
      <c r="M8" s="24">
        <v>0</v>
      </c>
      <c r="N8" s="24">
        <v>0</v>
      </c>
      <c r="O8" s="24">
        <v>0</v>
      </c>
      <c r="P8" s="24">
        <v>0</v>
      </c>
      <c r="Q8" s="30">
        <f>A8+E8-I8-N8</f>
        <v>299046.7</v>
      </c>
      <c r="R8" s="10">
        <f>B8+F8-J8</f>
        <v>299046.7</v>
      </c>
      <c r="S8" s="11">
        <v>0</v>
      </c>
    </row>
    <row r="10" spans="1:19">
      <c r="F10" s="16" t="s">
        <v>23</v>
      </c>
      <c r="G10" s="16">
        <v>727621.9</v>
      </c>
      <c r="H10" s="16"/>
      <c r="I10" s="17">
        <f>E8-I8</f>
        <v>44288.7</v>
      </c>
    </row>
    <row r="11" spans="1:19">
      <c r="F11" s="18">
        <v>0.2</v>
      </c>
      <c r="G11" s="19">
        <f>G10*0.2</f>
        <v>145524.38</v>
      </c>
      <c r="H11" s="16"/>
      <c r="I11" s="16"/>
    </row>
    <row r="13" spans="1:19">
      <c r="F13" s="6"/>
    </row>
    <row r="14" spans="1:19">
      <c r="A14" t="s">
        <v>27</v>
      </c>
      <c r="B14" t="s">
        <v>17</v>
      </c>
      <c r="C14" s="8">
        <v>44288.7</v>
      </c>
      <c r="F14" s="4"/>
    </row>
    <row r="15" spans="1:19">
      <c r="F15" s="4"/>
    </row>
    <row r="16" spans="1:19">
      <c r="A16" s="20">
        <f>B16+C16</f>
        <v>0</v>
      </c>
      <c r="B16" s="20">
        <v>0</v>
      </c>
      <c r="C16" s="20">
        <v>0</v>
      </c>
      <c r="D16" s="20">
        <v>0</v>
      </c>
      <c r="E16" s="20">
        <f>F16+G16+H16</f>
        <v>0</v>
      </c>
      <c r="F16" s="20"/>
      <c r="G16" s="20">
        <v>0</v>
      </c>
      <c r="H16" s="20">
        <v>0</v>
      </c>
      <c r="I16" s="20">
        <f>J16+K16+L16</f>
        <v>0</v>
      </c>
      <c r="J16" s="20"/>
      <c r="K16" s="20">
        <v>0</v>
      </c>
      <c r="L16" s="20">
        <v>0</v>
      </c>
      <c r="M16" s="20"/>
      <c r="N16" s="20"/>
      <c r="O16" s="20"/>
      <c r="P16" s="20"/>
      <c r="Q16" s="20">
        <f>A16+E16-I16</f>
        <v>0</v>
      </c>
    </row>
    <row r="18" spans="2:3">
      <c r="B18" s="21"/>
      <c r="C18" s="22">
        <f>E16-I16</f>
        <v>0</v>
      </c>
    </row>
    <row r="20" spans="2:3">
      <c r="C20" s="4"/>
    </row>
  </sheetData>
  <mergeCells count="20">
    <mergeCell ref="B6:B7"/>
    <mergeCell ref="C6:C7"/>
    <mergeCell ref="D6:D7"/>
    <mergeCell ref="E6:E7"/>
    <mergeCell ref="A1:P1"/>
    <mergeCell ref="A2:Q2"/>
    <mergeCell ref="A4:D4"/>
    <mergeCell ref="E4:L4"/>
    <mergeCell ref="M4:M7"/>
    <mergeCell ref="N4:N7"/>
    <mergeCell ref="O4:O7"/>
    <mergeCell ref="P4:P7"/>
    <mergeCell ref="Q4:Q7"/>
    <mergeCell ref="F6:H6"/>
    <mergeCell ref="I6:I7"/>
    <mergeCell ref="J6:L6"/>
    <mergeCell ref="A5:A7"/>
    <mergeCell ref="B5:D5"/>
    <mergeCell ref="E5:H5"/>
    <mergeCell ref="I5:L5"/>
  </mergeCells>
  <pageMargins left="0.51181102362204722" right="0.31496062992125984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на 01.01.2026</vt:lpstr>
      <vt:lpstr>на 01.01.2027 </vt:lpstr>
      <vt:lpstr>на 01.01.2028</vt:lpstr>
      <vt:lpstr>'на 01.01.2026'!Область_печати</vt:lpstr>
      <vt:lpstr>'на 01.01.2027 '!Область_печати</vt:lpstr>
      <vt:lpstr>'на 01.01.2028'!Область_печати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Куманцова</dc:creator>
  <cp:lastModifiedBy>Вера Александровна Почтаренко</cp:lastModifiedBy>
  <cp:lastPrinted>2024-11-11T10:39:48Z</cp:lastPrinted>
  <dcterms:created xsi:type="dcterms:W3CDTF">2016-10-03T12:08:29Z</dcterms:created>
  <dcterms:modified xsi:type="dcterms:W3CDTF">2024-11-13T05:23:35Z</dcterms:modified>
</cp:coreProperties>
</file>