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110" windowWidth="17510" windowHeight="9530" tabRatio="800"/>
  </bookViews>
  <sheets>
    <sheet name="прил 2 к осн. напр 2025-27" sheetId="21" r:id="rId1"/>
  </sheets>
  <definedNames>
    <definedName name="_xlnm.Print_Area" localSheetId="0">'прил 2 к осн. напр 2025-27'!$A$1:$F$53</definedName>
  </definedNames>
  <calcPr calcId="124519" iterate="1"/>
</workbook>
</file>

<file path=xl/calcChain.xml><?xml version="1.0" encoding="utf-8"?>
<calcChain xmlns="http://schemas.openxmlformats.org/spreadsheetml/2006/main">
  <c r="C35" i="21"/>
  <c r="C26"/>
  <c r="D49"/>
  <c r="D38"/>
  <c r="D32"/>
  <c r="E47" l="1"/>
  <c r="D47"/>
  <c r="F47"/>
  <c r="D46"/>
  <c r="E46"/>
  <c r="F46"/>
  <c r="C47"/>
  <c r="C46"/>
  <c r="C34"/>
  <c r="D19"/>
  <c r="E19"/>
  <c r="F19"/>
  <c r="C19"/>
  <c r="F42" l="1"/>
  <c r="E42"/>
  <c r="D42"/>
  <c r="C42"/>
  <c r="F37"/>
  <c r="E37"/>
  <c r="D37"/>
  <c r="C37"/>
  <c r="F34"/>
  <c r="E34"/>
  <c r="D34"/>
  <c r="F31"/>
  <c r="E31"/>
  <c r="D31"/>
  <c r="C31"/>
  <c r="F28"/>
  <c r="E28"/>
  <c r="D28"/>
  <c r="C28"/>
  <c r="F25"/>
  <c r="E25"/>
  <c r="D25"/>
  <c r="C25"/>
  <c r="F16"/>
  <c r="E16"/>
  <c r="D16"/>
  <c r="C16"/>
  <c r="F13"/>
  <c r="E13"/>
  <c r="D13"/>
  <c r="C13"/>
  <c r="E45" l="1"/>
  <c r="E48" s="1"/>
  <c r="E49" s="1"/>
  <c r="C45"/>
  <c r="C48" s="1"/>
  <c r="C49" s="1"/>
  <c r="F45"/>
  <c r="F48" s="1"/>
  <c r="F49" s="1"/>
  <c r="D45"/>
  <c r="D48" s="1"/>
</calcChain>
</file>

<file path=xl/sharedStrings.xml><?xml version="1.0" encoding="utf-8"?>
<sst xmlns="http://schemas.openxmlformats.org/spreadsheetml/2006/main" count="50" uniqueCount="30">
  <si>
    <t>тыс. рублей</t>
  </si>
  <si>
    <t>Наименование</t>
  </si>
  <si>
    <t>за счет собственных средств бюджета</t>
  </si>
  <si>
    <t>за счет межбюджетных трансфертов из других бюджетов</t>
  </si>
  <si>
    <t>Непрограммные мероприятия</t>
  </si>
  <si>
    <t>Всего по муниципальным программам, из них</t>
  </si>
  <si>
    <t>ВСЕГО РАСХОДОВ,</t>
  </si>
  <si>
    <t xml:space="preserve">ДЕФИЦИТ (профицит) </t>
  </si>
  <si>
    <t>из них:</t>
  </si>
  <si>
    <t>12. Муниципальная программа "Совершенствование системы оплаты труда работников отдельных учреждений муниципального образования город Балаково"</t>
  </si>
  <si>
    <t>Условно утверждаемые расходы</t>
  </si>
  <si>
    <t xml:space="preserve">Проект </t>
  </si>
  <si>
    <t>Приложение №2 к пояснительной записке</t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</si>
  <si>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</si>
  <si>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на 2025 год</t>
  </si>
  <si>
    <r>
      <t xml:space="preserve">4. Муниципальная программа "Осуществление пассажирских перевозок на территории муниципального образования город Балаково"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</si>
  <si>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2. Муниципальная программа "Формирование комфортной городской среды муниципального образования город Балаково"</t>
  </si>
  <si>
    <t>1. Муниципальная программа "Обеспечение инженерной, транспортной инфраструктурой и объектами наружного уличного освещения земельных участков, предоставленных многодетным семьям для индивидуального жилищного строительства на территории муниципального образования город Балаково"</t>
  </si>
  <si>
    <t>на 2026 год</t>
  </si>
  <si>
    <t xml:space="preserve">6. Муниципальная программа "Развитие транспортной системы муниципального образования  город Балаково"                                                          </t>
  </si>
  <si>
    <t xml:space="preserve">7. Муниципальная программа "Переселение граждан из аварийного жилищного фонда города Балаково на 2022-2024 годы"                                                                                                          </t>
  </si>
  <si>
    <r>
      <t xml:space="preserve">8. Муниципальная программа "Благоустройство и санитарное содержание территорий муниципального образования город Балаково"                                                                                                                                                      </t>
    </r>
    <r>
      <rPr>
        <b/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</t>
    </r>
  </si>
  <si>
    <t>9. Муниципальная программа "Развитие культуры муниципального образования город Балаково"</t>
  </si>
  <si>
    <r>
      <t>10.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</t>
    </r>
  </si>
  <si>
    <r>
      <t xml:space="preserve">11. Муниципальная программа "Охрана общественного порядка на территории муниципального образования город Балаково"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</si>
  <si>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на 2027 год</t>
  </si>
  <si>
    <t xml:space="preserve">3. Муниципальная программа "Муниципальная собственность в границах муниципального образования город Балаково"                                                                            </t>
  </si>
  <si>
    <r>
      <t xml:space="preserve">5. Муниципальная программа "Градостроительная деятельность муниципального образования город Балаково"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</si>
  <si>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Ожидаемое исполнение бюджета за 2024 год</t>
  </si>
  <si>
    <t>Расхходы бюджета муниципального образования город Балаково на 2025 год и на плановый период 2026 и 2027 годов с распределением по муниципальным программам и непрограммным направлениям деятельности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</si>
</sst>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4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top" wrapText="1"/>
    </xf>
    <xf numFmtId="0" fontId="2" fillId="0" borderId="0" xfId="1" applyFont="1" applyFill="1" applyBorder="1" applyAlignment="1">
      <alignment vertical="center" textRotation="178" wrapText="1"/>
    </xf>
    <xf numFmtId="0" fontId="13" fillId="0" borderId="0" xfId="1" applyFont="1" applyFill="1" applyBorder="1" applyAlignment="1">
      <alignment vertical="center" textRotation="178" wrapText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4" fontId="10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17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7" fillId="0" borderId="0" xfId="1" applyNumberFormat="1" applyFont="1" applyFill="1" applyBorder="1" applyAlignment="1">
      <alignment vertical="center" textRotation="178" wrapText="1"/>
    </xf>
    <xf numFmtId="0" fontId="3" fillId="2" borderId="0" xfId="1" applyFont="1" applyFill="1" applyAlignment="1">
      <alignment vertical="center"/>
    </xf>
    <xf numFmtId="164" fontId="16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17" fillId="2" borderId="3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Alignment="1">
      <alignment vertical="center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5" fillId="2" borderId="4" xfId="1" applyFont="1" applyFill="1" applyBorder="1" applyAlignment="1" applyProtection="1">
      <alignment wrapText="1"/>
      <protection hidden="1"/>
    </xf>
    <xf numFmtId="164" fontId="17" fillId="3" borderId="3" xfId="1" applyNumberFormat="1" applyFont="1" applyFill="1" applyBorder="1" applyAlignment="1" applyProtection="1">
      <alignment horizontal="center" vertical="center" shrinkToFit="1"/>
      <protection hidden="1"/>
    </xf>
    <xf numFmtId="164" fontId="18" fillId="3" borderId="3" xfId="1" applyNumberFormat="1" applyFont="1" applyFill="1" applyBorder="1" applyAlignment="1" applyProtection="1">
      <alignment horizontal="center" vertical="center" shrinkToFit="1"/>
      <protection hidden="1"/>
    </xf>
    <xf numFmtId="164" fontId="11" fillId="0" borderId="0" xfId="1" applyNumberFormat="1" applyFont="1" applyFill="1" applyBorder="1" applyAlignment="1">
      <alignment vertic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vertical="center" wrapText="1"/>
    </xf>
    <xf numFmtId="0" fontId="5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horizontal="left" vertical="center" wrapText="1"/>
      <protection hidden="1"/>
    </xf>
    <xf numFmtId="0" fontId="10" fillId="0" borderId="1" xfId="1" applyFont="1" applyFill="1" applyBorder="1" applyAlignment="1" applyProtection="1">
      <alignment horizontal="right" vertical="center" wrapText="1"/>
      <protection hidden="1"/>
    </xf>
    <xf numFmtId="0" fontId="10" fillId="0" borderId="2" xfId="1" applyFont="1" applyFill="1" applyBorder="1" applyAlignment="1" applyProtection="1">
      <alignment horizontal="right" vertical="center" wrapText="1"/>
      <protection hidden="1"/>
    </xf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2" xfId="1" applyFont="1" applyFill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 applyProtection="1">
      <alignment horizontal="right" vertical="center" wrapText="1"/>
      <protection hidden="1"/>
    </xf>
    <xf numFmtId="0" fontId="10" fillId="2" borderId="2" xfId="1" applyFont="1" applyFill="1" applyBorder="1" applyAlignment="1" applyProtection="1">
      <alignment horizontal="right" vertical="center" wrapText="1"/>
      <protection hidden="1"/>
    </xf>
    <xf numFmtId="0" fontId="15" fillId="0" borderId="1" xfId="1" applyFont="1" applyFill="1" applyBorder="1" applyAlignment="1" applyProtection="1">
      <alignment wrapText="1"/>
      <protection hidden="1"/>
    </xf>
    <xf numFmtId="0" fontId="15" fillId="0" borderId="4" xfId="1" applyFont="1" applyFill="1" applyBorder="1" applyAlignment="1" applyProtection="1">
      <alignment wrapText="1"/>
      <protection hidden="1"/>
    </xf>
    <xf numFmtId="0" fontId="5" fillId="0" borderId="1" xfId="1" applyFont="1" applyFill="1" applyBorder="1" applyAlignment="1" applyProtection="1">
      <alignment horizontal="left" wrapText="1"/>
      <protection hidden="1"/>
    </xf>
    <xf numFmtId="0" fontId="5" fillId="0" borderId="4" xfId="1" applyFont="1" applyFill="1" applyBorder="1" applyAlignment="1" applyProtection="1">
      <alignment horizontal="left" wrapText="1"/>
      <protection hidden="1"/>
    </xf>
    <xf numFmtId="0" fontId="9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"/>
  <sheetViews>
    <sheetView tabSelected="1" topLeftCell="A25" workbookViewId="0">
      <selection activeCell="A7" sqref="A7:B9"/>
    </sheetView>
  </sheetViews>
  <sheetFormatPr defaultColWidth="20.54296875" defaultRowHeight="10.5"/>
  <cols>
    <col min="1" max="1" width="20.54296875" style="5"/>
    <col min="2" max="2" width="43.453125" style="2" customWidth="1"/>
    <col min="3" max="3" width="14.453125" style="27" customWidth="1"/>
    <col min="4" max="4" width="17.453125" style="2" customWidth="1"/>
    <col min="5" max="5" width="19.54296875" style="2" customWidth="1"/>
    <col min="6" max="6" width="18.54296875" style="2" customWidth="1"/>
    <col min="7" max="10" width="20.54296875" style="1"/>
    <col min="11" max="16384" width="20.54296875" style="2"/>
  </cols>
  <sheetData>
    <row r="1" spans="1:10" ht="29.5" customHeight="1">
      <c r="E1" s="58" t="s">
        <v>12</v>
      </c>
      <c r="F1" s="58"/>
      <c r="G1" s="22"/>
      <c r="H1" s="22"/>
    </row>
    <row r="2" spans="1:10" ht="1" customHeight="1">
      <c r="D2" s="38"/>
      <c r="E2" s="67"/>
      <c r="F2" s="67"/>
      <c r="G2" s="2"/>
      <c r="H2" s="2"/>
    </row>
    <row r="3" spans="1:10" ht="0.65" customHeight="1">
      <c r="D3" s="37"/>
      <c r="E3" s="37"/>
      <c r="F3" s="37"/>
      <c r="G3" s="2"/>
      <c r="H3" s="2"/>
    </row>
    <row r="4" spans="1:10" ht="14.5" customHeight="1">
      <c r="D4" s="37"/>
      <c r="E4" s="37"/>
      <c r="F4" s="37"/>
      <c r="G4" s="2"/>
      <c r="H4" s="2"/>
    </row>
    <row r="5" spans="1:10" ht="45" customHeight="1">
      <c r="A5" s="59" t="s">
        <v>29</v>
      </c>
      <c r="B5" s="59"/>
      <c r="C5" s="59"/>
      <c r="D5" s="59"/>
      <c r="E5" s="59"/>
      <c r="F5" s="59"/>
    </row>
    <row r="6" spans="1:10" ht="15" customHeight="1">
      <c r="F6" s="12" t="s">
        <v>0</v>
      </c>
    </row>
    <row r="7" spans="1:10" s="14" customFormat="1" ht="16.75" customHeight="1">
      <c r="A7" s="60" t="s">
        <v>1</v>
      </c>
      <c r="B7" s="60"/>
      <c r="C7" s="61" t="s">
        <v>28</v>
      </c>
      <c r="D7" s="62" t="s">
        <v>11</v>
      </c>
      <c r="E7" s="63"/>
      <c r="F7" s="64"/>
      <c r="G7" s="13"/>
      <c r="H7" s="13"/>
      <c r="I7" s="13"/>
      <c r="J7" s="13"/>
    </row>
    <row r="8" spans="1:10" s="14" customFormat="1" ht="37.4" customHeight="1">
      <c r="A8" s="60"/>
      <c r="B8" s="60"/>
      <c r="C8" s="61"/>
      <c r="D8" s="65" t="s">
        <v>14</v>
      </c>
      <c r="E8" s="65" t="s">
        <v>18</v>
      </c>
      <c r="F8" s="65" t="s">
        <v>25</v>
      </c>
      <c r="G8" s="13"/>
      <c r="H8" s="13"/>
      <c r="I8" s="13"/>
      <c r="J8" s="13"/>
    </row>
    <row r="9" spans="1:10" s="14" customFormat="1" ht="13">
      <c r="A9" s="60"/>
      <c r="B9" s="60"/>
      <c r="C9" s="61"/>
      <c r="D9" s="66"/>
      <c r="E9" s="66"/>
      <c r="F9" s="66"/>
      <c r="G9" s="13"/>
      <c r="H9" s="13"/>
      <c r="I9" s="13"/>
      <c r="J9" s="13"/>
    </row>
    <row r="10" spans="1:10" s="14" customFormat="1" ht="9" customHeight="1">
      <c r="A10" s="48">
        <v>1</v>
      </c>
      <c r="B10" s="49"/>
      <c r="C10" s="31">
        <v>2</v>
      </c>
      <c r="D10" s="32">
        <v>3</v>
      </c>
      <c r="E10" s="32">
        <v>4</v>
      </c>
      <c r="F10" s="32">
        <v>5</v>
      </c>
      <c r="G10" s="13"/>
      <c r="H10" s="13"/>
      <c r="I10" s="13"/>
      <c r="J10" s="13"/>
    </row>
    <row r="11" spans="1:10" s="10" customFormat="1" ht="15">
      <c r="A11" s="50" t="s">
        <v>6</v>
      </c>
      <c r="B11" s="51"/>
      <c r="C11" s="24">
        <v>2953776.6</v>
      </c>
      <c r="D11" s="24">
        <v>1390680.5</v>
      </c>
      <c r="E11" s="24">
        <v>1306541.2</v>
      </c>
      <c r="F11" s="24">
        <v>1278208.3999999999</v>
      </c>
      <c r="G11" s="11"/>
      <c r="H11" s="7"/>
      <c r="I11" s="11"/>
      <c r="J11" s="11"/>
    </row>
    <row r="12" spans="1:10" ht="12" customHeight="1">
      <c r="A12" s="54" t="s">
        <v>8</v>
      </c>
      <c r="B12" s="55"/>
      <c r="C12" s="33"/>
      <c r="D12" s="33"/>
      <c r="E12" s="33"/>
      <c r="F12" s="33"/>
      <c r="H12" s="26"/>
    </row>
    <row r="13" spans="1:10" ht="72" customHeight="1">
      <c r="A13" s="56" t="s">
        <v>17</v>
      </c>
      <c r="B13" s="57"/>
      <c r="C13" s="24">
        <f t="shared" ref="C13:F13" si="0">SUM(C14:C15)</f>
        <v>0</v>
      </c>
      <c r="D13" s="24">
        <f t="shared" si="0"/>
        <v>25433.200000000001</v>
      </c>
      <c r="E13" s="24">
        <f t="shared" si="0"/>
        <v>37528.800000000003</v>
      </c>
      <c r="F13" s="24">
        <f t="shared" si="0"/>
        <v>0</v>
      </c>
      <c r="H13" s="26"/>
    </row>
    <row r="14" spans="1:10" ht="18" customHeight="1">
      <c r="A14" s="52" t="s">
        <v>2</v>
      </c>
      <c r="B14" s="53"/>
      <c r="C14" s="23">
        <v>0</v>
      </c>
      <c r="D14" s="23">
        <v>12716.6</v>
      </c>
      <c r="E14" s="23">
        <v>18764.400000000001</v>
      </c>
      <c r="F14" s="23">
        <v>0</v>
      </c>
      <c r="H14" s="26"/>
    </row>
    <row r="15" spans="1:10" ht="19" customHeight="1">
      <c r="A15" s="41" t="s">
        <v>3</v>
      </c>
      <c r="B15" s="42"/>
      <c r="C15" s="23">
        <v>0</v>
      </c>
      <c r="D15" s="23">
        <v>12716.6</v>
      </c>
      <c r="E15" s="23">
        <v>18764.400000000001</v>
      </c>
      <c r="F15" s="23">
        <v>0</v>
      </c>
      <c r="H15" s="26"/>
    </row>
    <row r="16" spans="1:10" s="9" customFormat="1" ht="43.5" customHeight="1">
      <c r="A16" s="39" t="s">
        <v>16</v>
      </c>
      <c r="B16" s="40"/>
      <c r="C16" s="24">
        <f>C17+C18</f>
        <v>198100.5</v>
      </c>
      <c r="D16" s="24">
        <f>D17+D18</f>
        <v>95197.4</v>
      </c>
      <c r="E16" s="24">
        <f>E17+E18</f>
        <v>1545.1</v>
      </c>
      <c r="F16" s="24">
        <f>F17+F18</f>
        <v>1545.1</v>
      </c>
      <c r="G16" s="8"/>
      <c r="H16" s="15"/>
      <c r="I16" s="8"/>
      <c r="J16" s="8"/>
    </row>
    <row r="17" spans="1:10" s="20" customFormat="1" ht="14.5" customHeight="1">
      <c r="A17" s="52" t="s">
        <v>2</v>
      </c>
      <c r="B17" s="53"/>
      <c r="C17" s="23">
        <v>51751.1</v>
      </c>
      <c r="D17" s="23">
        <v>95197.4</v>
      </c>
      <c r="E17" s="23">
        <v>1545.1</v>
      </c>
      <c r="F17" s="23">
        <v>1545.1</v>
      </c>
      <c r="G17" s="18"/>
      <c r="H17" s="19"/>
      <c r="I17" s="18"/>
      <c r="J17" s="18"/>
    </row>
    <row r="18" spans="1:10" s="20" customFormat="1" ht="15" customHeight="1">
      <c r="A18" s="41" t="s">
        <v>3</v>
      </c>
      <c r="B18" s="42"/>
      <c r="C18" s="23">
        <v>146349.4</v>
      </c>
      <c r="D18" s="23">
        <v>0</v>
      </c>
      <c r="E18" s="23">
        <v>0</v>
      </c>
      <c r="F18" s="23">
        <v>0</v>
      </c>
      <c r="G18" s="18"/>
      <c r="H18" s="19"/>
      <c r="I18" s="18"/>
      <c r="J18" s="18"/>
    </row>
    <row r="19" spans="1:10" s="9" customFormat="1" ht="39.65" customHeight="1">
      <c r="A19" s="39" t="s">
        <v>26</v>
      </c>
      <c r="B19" s="40"/>
      <c r="C19" s="24">
        <f>C20+C21</f>
        <v>458529.5</v>
      </c>
      <c r="D19" s="24">
        <f t="shared" ref="D19:F19" si="1">D20+D21</f>
        <v>2452</v>
      </c>
      <c r="E19" s="24">
        <f t="shared" si="1"/>
        <v>2452</v>
      </c>
      <c r="F19" s="24">
        <f t="shared" si="1"/>
        <v>2452</v>
      </c>
      <c r="G19" s="8"/>
      <c r="H19" s="15"/>
      <c r="I19" s="8"/>
      <c r="J19" s="8"/>
    </row>
    <row r="20" spans="1:10" s="9" customFormat="1" ht="24.65" customHeight="1">
      <c r="A20" s="52" t="s">
        <v>2</v>
      </c>
      <c r="B20" s="53"/>
      <c r="C20" s="23">
        <v>151529.5</v>
      </c>
      <c r="D20" s="23">
        <v>2452</v>
      </c>
      <c r="E20" s="23">
        <v>2452</v>
      </c>
      <c r="F20" s="23">
        <v>2452</v>
      </c>
      <c r="G20" s="8"/>
      <c r="H20" s="15"/>
      <c r="I20" s="8"/>
      <c r="J20" s="8"/>
    </row>
    <row r="21" spans="1:10" s="9" customFormat="1" ht="24.65" customHeight="1">
      <c r="A21" s="41" t="s">
        <v>3</v>
      </c>
      <c r="B21" s="42"/>
      <c r="C21" s="23">
        <v>307000</v>
      </c>
      <c r="D21" s="23">
        <v>0</v>
      </c>
      <c r="E21" s="23">
        <v>0</v>
      </c>
      <c r="F21" s="23">
        <v>0</v>
      </c>
      <c r="G21" s="8"/>
      <c r="H21" s="15"/>
      <c r="I21" s="8"/>
      <c r="J21" s="8"/>
    </row>
    <row r="22" spans="1:10" s="9" customFormat="1" ht="56.15" customHeight="1">
      <c r="A22" s="39" t="s">
        <v>15</v>
      </c>
      <c r="B22" s="40"/>
      <c r="C22" s="24">
        <v>7583.4</v>
      </c>
      <c r="D22" s="24">
        <v>1778.9</v>
      </c>
      <c r="E22" s="24">
        <v>1778.9</v>
      </c>
      <c r="F22" s="24">
        <v>1778.9</v>
      </c>
      <c r="G22" s="21"/>
      <c r="H22" s="15"/>
      <c r="I22" s="8"/>
      <c r="J22" s="8"/>
    </row>
    <row r="23" spans="1:10" s="9" customFormat="1" ht="42" customHeight="1">
      <c r="A23" s="39" t="s">
        <v>27</v>
      </c>
      <c r="B23" s="40"/>
      <c r="C23" s="24">
        <v>10176.299999999999</v>
      </c>
      <c r="D23" s="24">
        <v>0</v>
      </c>
      <c r="E23" s="24">
        <v>0</v>
      </c>
      <c r="F23" s="24">
        <v>0</v>
      </c>
      <c r="G23" s="8"/>
      <c r="H23" s="15"/>
      <c r="I23" s="8"/>
      <c r="J23" s="8"/>
    </row>
    <row r="24" spans="1:10" s="9" customFormat="1" ht="54.65" hidden="1" customHeight="1">
      <c r="A24" s="39"/>
      <c r="B24" s="40"/>
      <c r="C24" s="24">
        <v>0</v>
      </c>
      <c r="D24" s="34">
        <v>0</v>
      </c>
      <c r="E24" s="34"/>
      <c r="F24" s="34"/>
      <c r="G24" s="8"/>
      <c r="H24" s="15"/>
      <c r="I24" s="8"/>
      <c r="J24" s="8"/>
    </row>
    <row r="25" spans="1:10" s="9" customFormat="1" ht="41.5" customHeight="1">
      <c r="A25" s="39" t="s">
        <v>19</v>
      </c>
      <c r="B25" s="40"/>
      <c r="C25" s="24">
        <f>SUM(C26:C27)</f>
        <v>777783.4</v>
      </c>
      <c r="D25" s="24">
        <f>SUM(D26:D27)</f>
        <v>425129.5</v>
      </c>
      <c r="E25" s="24">
        <f>SUM(E26:E27)</f>
        <v>428482.4</v>
      </c>
      <c r="F25" s="24">
        <f>SUM(F26:F27)</f>
        <v>438387</v>
      </c>
      <c r="G25" s="8"/>
      <c r="H25" s="15"/>
      <c r="I25" s="8"/>
      <c r="J25" s="8"/>
    </row>
    <row r="26" spans="1:10" s="9" customFormat="1" ht="17.5" customHeight="1">
      <c r="A26" s="41" t="s">
        <v>2</v>
      </c>
      <c r="B26" s="42"/>
      <c r="C26" s="25">
        <f>122614.2-6101.4</f>
        <v>116512.8</v>
      </c>
      <c r="D26" s="25">
        <v>207663.5</v>
      </c>
      <c r="E26" s="25">
        <v>203626.4</v>
      </c>
      <c r="F26" s="25">
        <v>205856</v>
      </c>
      <c r="G26" s="8"/>
      <c r="H26" s="15"/>
      <c r="I26" s="8"/>
      <c r="J26" s="8"/>
    </row>
    <row r="27" spans="1:10" s="9" customFormat="1" ht="19.399999999999999" customHeight="1">
      <c r="A27" s="41" t="s">
        <v>3</v>
      </c>
      <c r="B27" s="42"/>
      <c r="C27" s="25">
        <v>661270.6</v>
      </c>
      <c r="D27" s="25">
        <v>217466</v>
      </c>
      <c r="E27" s="25">
        <v>224856</v>
      </c>
      <c r="F27" s="25">
        <v>232531</v>
      </c>
      <c r="G27" s="8"/>
      <c r="H27" s="15"/>
      <c r="I27" s="8"/>
      <c r="J27" s="8"/>
    </row>
    <row r="28" spans="1:10" s="9" customFormat="1" ht="32.15" customHeight="1">
      <c r="A28" s="39" t="s">
        <v>20</v>
      </c>
      <c r="B28" s="40"/>
      <c r="C28" s="24">
        <f>C29+C30</f>
        <v>496166.9</v>
      </c>
      <c r="D28" s="24">
        <f t="shared" ref="D28:F28" si="2">D29+D30</f>
        <v>0</v>
      </c>
      <c r="E28" s="24">
        <f t="shared" si="2"/>
        <v>0</v>
      </c>
      <c r="F28" s="24">
        <f t="shared" si="2"/>
        <v>0</v>
      </c>
      <c r="G28" s="8"/>
      <c r="H28" s="15"/>
      <c r="I28" s="8"/>
      <c r="J28" s="8"/>
    </row>
    <row r="29" spans="1:10" s="9" customFormat="1" ht="17.149999999999999" customHeight="1">
      <c r="A29" s="41" t="s">
        <v>2</v>
      </c>
      <c r="B29" s="42"/>
      <c r="C29" s="25">
        <v>226672.4</v>
      </c>
      <c r="D29" s="25">
        <v>0</v>
      </c>
      <c r="E29" s="25">
        <v>0</v>
      </c>
      <c r="F29" s="25">
        <v>0</v>
      </c>
      <c r="G29" s="8"/>
      <c r="H29" s="15"/>
      <c r="I29" s="8"/>
      <c r="J29" s="8"/>
    </row>
    <row r="30" spans="1:10" s="9" customFormat="1" ht="24" customHeight="1">
      <c r="A30" s="41" t="s">
        <v>3</v>
      </c>
      <c r="B30" s="42"/>
      <c r="C30" s="25">
        <v>269494.5</v>
      </c>
      <c r="D30" s="25">
        <v>0</v>
      </c>
      <c r="E30" s="25">
        <v>0</v>
      </c>
      <c r="F30" s="25">
        <v>0</v>
      </c>
      <c r="G30" s="8"/>
      <c r="H30" s="15"/>
      <c r="I30" s="8"/>
      <c r="J30" s="8"/>
    </row>
    <row r="31" spans="1:10" s="9" customFormat="1" ht="44.5" customHeight="1">
      <c r="A31" s="39" t="s">
        <v>21</v>
      </c>
      <c r="B31" s="40"/>
      <c r="C31" s="24">
        <f>C32+C33</f>
        <v>471239.69999999995</v>
      </c>
      <c r="D31" s="24">
        <f t="shared" ref="D31:F31" si="3">D32+D33</f>
        <v>248350.8</v>
      </c>
      <c r="E31" s="24">
        <f>E32+E33</f>
        <v>252383</v>
      </c>
      <c r="F31" s="24">
        <f t="shared" si="3"/>
        <v>267547.90000000002</v>
      </c>
      <c r="G31" s="8"/>
      <c r="H31" s="15"/>
      <c r="I31" s="8"/>
      <c r="J31" s="8"/>
    </row>
    <row r="32" spans="1:10" s="9" customFormat="1" ht="18.649999999999999" customHeight="1">
      <c r="A32" s="41" t="s">
        <v>2</v>
      </c>
      <c r="B32" s="42"/>
      <c r="C32" s="25">
        <v>139268.4</v>
      </c>
      <c r="D32" s="25">
        <f>195118+294.9</f>
        <v>195412.9</v>
      </c>
      <c r="E32" s="25">
        <v>252383</v>
      </c>
      <c r="F32" s="25">
        <v>267547.90000000002</v>
      </c>
      <c r="G32" s="8"/>
      <c r="H32" s="15"/>
      <c r="I32" s="8"/>
      <c r="J32" s="8"/>
    </row>
    <row r="33" spans="1:10" s="9" customFormat="1" ht="17.5" customHeight="1">
      <c r="A33" s="41" t="s">
        <v>3</v>
      </c>
      <c r="B33" s="42"/>
      <c r="C33" s="25">
        <v>331971.3</v>
      </c>
      <c r="D33" s="25">
        <v>52937.9</v>
      </c>
      <c r="E33" s="25">
        <v>0</v>
      </c>
      <c r="F33" s="25">
        <v>0</v>
      </c>
      <c r="G33" s="8"/>
      <c r="H33" s="15"/>
      <c r="I33" s="8"/>
      <c r="J33" s="8"/>
    </row>
    <row r="34" spans="1:10" s="9" customFormat="1" ht="30.65" customHeight="1">
      <c r="A34" s="39" t="s">
        <v>22</v>
      </c>
      <c r="B34" s="40"/>
      <c r="C34" s="24">
        <f>C35+C36</f>
        <v>224721.5</v>
      </c>
      <c r="D34" s="24">
        <f>D35+D36</f>
        <v>209112.2</v>
      </c>
      <c r="E34" s="24">
        <f>E35+E36</f>
        <v>179964</v>
      </c>
      <c r="F34" s="24">
        <f>F35+F36</f>
        <v>186695</v>
      </c>
      <c r="G34" s="8"/>
      <c r="H34" s="15"/>
      <c r="I34" s="8"/>
      <c r="J34" s="8"/>
    </row>
    <row r="35" spans="1:10" s="20" customFormat="1" ht="14">
      <c r="A35" s="41" t="s">
        <v>2</v>
      </c>
      <c r="B35" s="42"/>
      <c r="C35" s="25">
        <f>127785.1-25000</f>
        <v>102785.1</v>
      </c>
      <c r="D35" s="25">
        <v>131615.9</v>
      </c>
      <c r="E35" s="25">
        <v>179964</v>
      </c>
      <c r="F35" s="25">
        <v>186695</v>
      </c>
      <c r="G35" s="18"/>
      <c r="H35" s="19"/>
      <c r="I35" s="18"/>
      <c r="J35" s="18"/>
    </row>
    <row r="36" spans="1:10" s="20" customFormat="1" ht="14">
      <c r="A36" s="41" t="s">
        <v>3</v>
      </c>
      <c r="B36" s="42"/>
      <c r="C36" s="25">
        <v>121936.4</v>
      </c>
      <c r="D36" s="25">
        <v>77496.3</v>
      </c>
      <c r="E36" s="25">
        <v>0</v>
      </c>
      <c r="F36" s="25">
        <v>0</v>
      </c>
      <c r="G36" s="18"/>
      <c r="H36" s="19"/>
      <c r="I36" s="18"/>
      <c r="J36" s="18"/>
    </row>
    <row r="37" spans="1:10" s="9" customFormat="1" ht="52.4" customHeight="1">
      <c r="A37" s="39" t="s">
        <v>23</v>
      </c>
      <c r="B37" s="40"/>
      <c r="C37" s="24">
        <f>C38+C39</f>
        <v>109075.79999999999</v>
      </c>
      <c r="D37" s="24">
        <f t="shared" ref="D37:F37" si="4">D38+D39</f>
        <v>69101</v>
      </c>
      <c r="E37" s="24">
        <f t="shared" si="4"/>
        <v>71452.899999999994</v>
      </c>
      <c r="F37" s="24">
        <f t="shared" si="4"/>
        <v>73901.899999999994</v>
      </c>
      <c r="G37" s="8"/>
      <c r="H37" s="15"/>
      <c r="I37" s="8"/>
      <c r="J37" s="8"/>
    </row>
    <row r="38" spans="1:10" ht="17.5" customHeight="1">
      <c r="A38" s="41" t="s">
        <v>2</v>
      </c>
      <c r="B38" s="42"/>
      <c r="C38" s="25">
        <v>62681.599999999999</v>
      </c>
      <c r="D38" s="25">
        <f>69054.8+46.2</f>
        <v>69101</v>
      </c>
      <c r="E38" s="25">
        <v>71452.899999999994</v>
      </c>
      <c r="F38" s="25">
        <v>73901.899999999994</v>
      </c>
      <c r="H38" s="7"/>
    </row>
    <row r="39" spans="1:10" ht="18.649999999999999" customHeight="1">
      <c r="A39" s="41" t="s">
        <v>3</v>
      </c>
      <c r="B39" s="42"/>
      <c r="C39" s="25">
        <v>46394.2</v>
      </c>
      <c r="D39" s="25">
        <v>0</v>
      </c>
      <c r="E39" s="25">
        <v>0</v>
      </c>
      <c r="F39" s="25">
        <v>0</v>
      </c>
      <c r="H39" s="7"/>
    </row>
    <row r="40" spans="1:10" ht="47.5" customHeight="1">
      <c r="A40" s="39" t="s">
        <v>24</v>
      </c>
      <c r="B40" s="40"/>
      <c r="C40" s="24">
        <v>100</v>
      </c>
      <c r="D40" s="24">
        <v>100</v>
      </c>
      <c r="E40" s="24">
        <v>100</v>
      </c>
      <c r="F40" s="24">
        <v>100</v>
      </c>
      <c r="H40" s="7"/>
    </row>
    <row r="41" spans="1:10" ht="93" hidden="1" customHeight="1">
      <c r="A41" s="39" t="s">
        <v>13</v>
      </c>
      <c r="B41" s="40"/>
      <c r="C41" s="24">
        <v>456</v>
      </c>
      <c r="D41" s="34">
        <v>0</v>
      </c>
      <c r="E41" s="34">
        <v>0</v>
      </c>
      <c r="F41" s="34">
        <v>0</v>
      </c>
      <c r="H41" s="7"/>
    </row>
    <row r="42" spans="1:10" ht="46.5" hidden="1" customHeight="1">
      <c r="A42" s="39" t="s">
        <v>9</v>
      </c>
      <c r="B42" s="40"/>
      <c r="C42" s="24">
        <f>SUM(C43:C44)</f>
        <v>17140.900000000001</v>
      </c>
      <c r="D42" s="34">
        <f>SUM(D43:D44)</f>
        <v>0</v>
      </c>
      <c r="E42" s="34">
        <f>SUM(E43:E44)</f>
        <v>0</v>
      </c>
      <c r="F42" s="34">
        <f>SUM(F43:F44)</f>
        <v>0</v>
      </c>
      <c r="H42" s="7"/>
    </row>
    <row r="43" spans="1:10" ht="22.5" hidden="1" customHeight="1">
      <c r="A43" s="41" t="s">
        <v>2</v>
      </c>
      <c r="B43" s="42"/>
      <c r="C43" s="25">
        <v>1199.9000000000001</v>
      </c>
      <c r="D43" s="35">
        <v>0</v>
      </c>
      <c r="E43" s="35">
        <v>0</v>
      </c>
      <c r="F43" s="35">
        <v>0</v>
      </c>
      <c r="H43" s="7"/>
    </row>
    <row r="44" spans="1:10" ht="18.75" hidden="1" customHeight="1">
      <c r="A44" s="41" t="s">
        <v>3</v>
      </c>
      <c r="B44" s="42"/>
      <c r="C44" s="25">
        <v>15941</v>
      </c>
      <c r="D44" s="35">
        <v>0</v>
      </c>
      <c r="E44" s="35">
        <v>0</v>
      </c>
      <c r="F44" s="35">
        <v>0</v>
      </c>
      <c r="H44" s="7"/>
    </row>
    <row r="45" spans="1:10" s="4" customFormat="1" ht="15.75" customHeight="1">
      <c r="A45" s="45" t="s">
        <v>5</v>
      </c>
      <c r="B45" s="46"/>
      <c r="C45" s="28">
        <f>C13+C16+C19+C22+C23+C25+C28+C31+C34+C37+C40</f>
        <v>2753477</v>
      </c>
      <c r="D45" s="28">
        <f t="shared" ref="D45:F45" si="5">D13+D16+D19+D22+D23+D25+D28+D31+D34+D37+D40</f>
        <v>1076655</v>
      </c>
      <c r="E45" s="28">
        <f t="shared" si="5"/>
        <v>975687.1</v>
      </c>
      <c r="F45" s="28">
        <f t="shared" si="5"/>
        <v>972407.8</v>
      </c>
      <c r="G45" s="3"/>
      <c r="H45" s="16"/>
    </row>
    <row r="46" spans="1:10" s="4" customFormat="1" ht="18" customHeight="1">
      <c r="A46" s="41" t="s">
        <v>2</v>
      </c>
      <c r="B46" s="42"/>
      <c r="C46" s="25">
        <f>C17+C20+C22+C23+C26+C32+C35+C38+C40+C14+C29</f>
        <v>869060.6</v>
      </c>
      <c r="D46" s="25">
        <f t="shared" ref="D46:F46" si="6">D17+D20+D22+D23+D26+D32+D35+D38+D40+D14+D29</f>
        <v>716038.2</v>
      </c>
      <c r="E46" s="25">
        <f t="shared" si="6"/>
        <v>732066.70000000007</v>
      </c>
      <c r="F46" s="25">
        <f t="shared" si="6"/>
        <v>739876.8</v>
      </c>
      <c r="G46" s="36"/>
      <c r="H46" s="16"/>
    </row>
    <row r="47" spans="1:10" s="4" customFormat="1" ht="18.75" customHeight="1">
      <c r="A47" s="41" t="s">
        <v>3</v>
      </c>
      <c r="B47" s="42"/>
      <c r="C47" s="25">
        <f>C18+C21+C27+C33+C36+C39+C15+C30</f>
        <v>1884416.4</v>
      </c>
      <c r="D47" s="25">
        <f t="shared" ref="D47:F47" si="7">D18+D21+D27+D33+D36+D39+D15+D30</f>
        <v>360616.8</v>
      </c>
      <c r="E47" s="25">
        <f>E18+E21+E27+E33+E36+E39+E15+E30</f>
        <v>243620.4</v>
      </c>
      <c r="F47" s="25">
        <f t="shared" si="7"/>
        <v>232531</v>
      </c>
      <c r="G47" s="36"/>
      <c r="H47" s="16"/>
    </row>
    <row r="48" spans="1:10" s="4" customFormat="1" ht="15.5">
      <c r="A48" s="45" t="s">
        <v>4</v>
      </c>
      <c r="B48" s="46"/>
      <c r="C48" s="28">
        <f>C11-C45</f>
        <v>200299.60000000009</v>
      </c>
      <c r="D48" s="28">
        <f>D11-D45</f>
        <v>314025.5</v>
      </c>
      <c r="E48" s="28">
        <f>E11-E45-E51</f>
        <v>219054.09999999998</v>
      </c>
      <c r="F48" s="28">
        <f>F11-F45-F51</f>
        <v>171000.59999999986</v>
      </c>
      <c r="G48" s="36"/>
      <c r="H48" s="16"/>
    </row>
    <row r="49" spans="1:10" s="4" customFormat="1" ht="14">
      <c r="A49" s="41" t="s">
        <v>2</v>
      </c>
      <c r="B49" s="42"/>
      <c r="C49" s="25">
        <f>C48-C50</f>
        <v>112463.2000000001</v>
      </c>
      <c r="D49" s="25">
        <f>221564-341.1</f>
        <v>221222.9</v>
      </c>
      <c r="E49" s="25">
        <f>E48-E50</f>
        <v>124790.69999999998</v>
      </c>
      <c r="F49" s="25">
        <f>F48-F50</f>
        <v>125688.19999999987</v>
      </c>
      <c r="G49" s="36"/>
      <c r="H49" s="16"/>
    </row>
    <row r="50" spans="1:10" s="4" customFormat="1" ht="14">
      <c r="A50" s="41" t="s">
        <v>3</v>
      </c>
      <c r="B50" s="42"/>
      <c r="C50" s="25">
        <v>87836.4</v>
      </c>
      <c r="D50" s="25">
        <v>92802.6</v>
      </c>
      <c r="E50" s="25">
        <v>94263.4</v>
      </c>
      <c r="F50" s="25">
        <v>45312.4</v>
      </c>
      <c r="G50" s="3"/>
      <c r="H50" s="16"/>
    </row>
    <row r="51" spans="1:10" s="4" customFormat="1" ht="21" customHeight="1">
      <c r="A51" s="45" t="s">
        <v>10</v>
      </c>
      <c r="B51" s="47"/>
      <c r="C51" s="28">
        <v>0</v>
      </c>
      <c r="D51" s="28">
        <v>0</v>
      </c>
      <c r="E51" s="28">
        <v>111800</v>
      </c>
      <c r="F51" s="28">
        <v>134800</v>
      </c>
      <c r="G51" s="3"/>
      <c r="H51" s="16"/>
    </row>
    <row r="52" spans="1:10" ht="15">
      <c r="A52" s="43" t="s">
        <v>7</v>
      </c>
      <c r="B52" s="44"/>
      <c r="C52" s="29">
        <v>-137446.29999999999</v>
      </c>
      <c r="D52" s="29">
        <v>-82598.5</v>
      </c>
      <c r="E52" s="29">
        <v>-71258.7</v>
      </c>
      <c r="F52" s="29">
        <v>-44288.7</v>
      </c>
      <c r="G52" s="2"/>
      <c r="H52" s="2"/>
      <c r="I52" s="2"/>
      <c r="J52" s="2"/>
    </row>
    <row r="53" spans="1:10">
      <c r="B53" s="17"/>
      <c r="C53" s="30"/>
      <c r="D53" s="6"/>
      <c r="E53" s="6"/>
      <c r="F53" s="6"/>
      <c r="G53" s="2"/>
      <c r="H53" s="2"/>
      <c r="I53" s="2"/>
      <c r="J53" s="2"/>
    </row>
    <row r="54" spans="1:10">
      <c r="B54" s="17"/>
      <c r="C54" s="30"/>
      <c r="D54" s="6"/>
      <c r="E54" s="6"/>
      <c r="F54" s="6"/>
      <c r="G54" s="2"/>
      <c r="H54" s="2"/>
      <c r="I54" s="2"/>
      <c r="J54" s="2"/>
    </row>
    <row r="55" spans="1:10">
      <c r="B55" s="17"/>
      <c r="C55" s="30"/>
      <c r="D55" s="6"/>
      <c r="E55" s="6"/>
      <c r="F55" s="6"/>
      <c r="G55" s="2"/>
      <c r="H55" s="2"/>
      <c r="I55" s="2"/>
      <c r="J55" s="2"/>
    </row>
    <row r="56" spans="1:10">
      <c r="C56" s="30"/>
      <c r="D56" s="6"/>
      <c r="E56" s="6"/>
      <c r="F56" s="6"/>
      <c r="G56" s="2"/>
      <c r="H56" s="2"/>
      <c r="I56" s="2"/>
      <c r="J56" s="2"/>
    </row>
    <row r="57" spans="1:10">
      <c r="C57" s="30"/>
      <c r="G57" s="2"/>
      <c r="H57" s="2"/>
      <c r="I57" s="2"/>
      <c r="J57" s="2"/>
    </row>
    <row r="58" spans="1:10">
      <c r="C58" s="30"/>
      <c r="D58" s="6"/>
      <c r="E58" s="6"/>
    </row>
    <row r="59" spans="1:10">
      <c r="D59" s="6"/>
    </row>
  </sheetData>
  <mergeCells count="52">
    <mergeCell ref="A27:B27"/>
    <mergeCell ref="A20:B20"/>
    <mergeCell ref="A21:B21"/>
    <mergeCell ref="A14:B14"/>
    <mergeCell ref="A25:B25"/>
    <mergeCell ref="A26:B26"/>
    <mergeCell ref="E1:F1"/>
    <mergeCell ref="A5:F5"/>
    <mergeCell ref="A7:B9"/>
    <mergeCell ref="C7:C9"/>
    <mergeCell ref="D7:F7"/>
    <mergeCell ref="D8:D9"/>
    <mergeCell ref="E8:E9"/>
    <mergeCell ref="F8:F9"/>
    <mergeCell ref="E2:F2"/>
    <mergeCell ref="A10:B10"/>
    <mergeCell ref="A11:B11"/>
    <mergeCell ref="A22:B22"/>
    <mergeCell ref="A23:B23"/>
    <mergeCell ref="A24:B24"/>
    <mergeCell ref="A15:B15"/>
    <mergeCell ref="A16:B16"/>
    <mergeCell ref="A17:B17"/>
    <mergeCell ref="A18:B18"/>
    <mergeCell ref="A19:B19"/>
    <mergeCell ref="A12:B12"/>
    <mergeCell ref="A13:B13"/>
    <mergeCell ref="A37:B37"/>
    <mergeCell ref="A38:B38"/>
    <mergeCell ref="A39:B39"/>
    <mergeCell ref="A28:B28"/>
    <mergeCell ref="A31:B31"/>
    <mergeCell ref="A32:B32"/>
    <mergeCell ref="A33:B33"/>
    <mergeCell ref="A34:B34"/>
    <mergeCell ref="A35:B35"/>
    <mergeCell ref="A40:B40"/>
    <mergeCell ref="A29:B29"/>
    <mergeCell ref="A30:B30"/>
    <mergeCell ref="A52:B52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36:B36"/>
  </mergeCells>
  <pageMargins left="0.43307086614173229" right="0.19685039370078741" top="0.27559055118110237" bottom="0.27559055118110237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к осн. напр 2025-27</vt:lpstr>
      <vt:lpstr>'прил 2 к осн. напр 2025-27'!Область_печати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2024-11-15T09:36:01Z</cp:lastPrinted>
  <dcterms:created xsi:type="dcterms:W3CDTF">2016-06-17T10:09:22Z</dcterms:created>
  <dcterms:modified xsi:type="dcterms:W3CDTF">2024-11-15T09:36:54Z</dcterms:modified>
</cp:coreProperties>
</file>