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activeTab="1"/>
  </bookViews>
  <sheets>
    <sheet name=" руб" sheetId="1" r:id="rId1"/>
    <sheet name="тыс. руб." sheetId="4" r:id="rId2"/>
    <sheet name="рублей" sheetId="2" state="hidden" r:id="rId3"/>
  </sheets>
  <definedNames>
    <definedName name="_xlnm.Print_Titles" localSheetId="0">' руб'!$7:$8</definedName>
    <definedName name="_xlnm.Print_Titles" localSheetId="1">'тыс. руб.'!$7:$8</definedName>
    <definedName name="_xlnm.Print_Area" localSheetId="0">' руб'!$A$1:$E$83</definedName>
    <definedName name="_xlnm.Print_Area" localSheetId="1">'тыс. руб.'!$A$1:$E$83</definedName>
  </definedNames>
  <calcPr calcId="124519"/>
</workbook>
</file>

<file path=xl/calcChain.xml><?xml version="1.0" encoding="utf-8"?>
<calcChain xmlns="http://schemas.openxmlformats.org/spreadsheetml/2006/main">
  <c r="C26" i="1"/>
  <c r="C25" s="1"/>
  <c r="C47" i="4"/>
  <c r="C26"/>
  <c r="C25"/>
  <c r="D77" i="1"/>
  <c r="E77"/>
  <c r="C77"/>
  <c r="D75"/>
  <c r="E75"/>
  <c r="C75"/>
  <c r="D77" i="4"/>
  <c r="E77"/>
  <c r="C77"/>
  <c r="D75"/>
  <c r="E75"/>
  <c r="C75"/>
  <c r="C82"/>
  <c r="C81"/>
  <c r="E79"/>
  <c r="E78" s="1"/>
  <c r="E76" s="1"/>
  <c r="D79"/>
  <c r="D78" s="1"/>
  <c r="D76" s="1"/>
  <c r="C79"/>
  <c r="C78" s="1"/>
  <c r="C76" s="1"/>
  <c r="E69"/>
  <c r="E68" s="1"/>
  <c r="E67" s="1"/>
  <c r="D69"/>
  <c r="D68" s="1"/>
  <c r="D67" s="1"/>
  <c r="C69"/>
  <c r="C68"/>
  <c r="C67"/>
  <c r="E65"/>
  <c r="E64" s="1"/>
  <c r="E63" s="1"/>
  <c r="E47" s="1"/>
  <c r="E46" s="1"/>
  <c r="D65"/>
  <c r="C65"/>
  <c r="D64"/>
  <c r="C64"/>
  <c r="C63" s="1"/>
  <c r="C46" s="1"/>
  <c r="D63"/>
  <c r="D47" s="1"/>
  <c r="D46" s="1"/>
  <c r="E36"/>
  <c r="E35" s="1"/>
  <c r="D36"/>
  <c r="D35" s="1"/>
  <c r="C36"/>
  <c r="C35" s="1"/>
  <c r="E26"/>
  <c r="E25" s="1"/>
  <c r="E14" s="1"/>
  <c r="D26"/>
  <c r="D25" s="1"/>
  <c r="E23"/>
  <c r="D23"/>
  <c r="C23"/>
  <c r="E21"/>
  <c r="D21"/>
  <c r="C21"/>
  <c r="E19"/>
  <c r="D19"/>
  <c r="C19"/>
  <c r="E17"/>
  <c r="D17"/>
  <c r="C17"/>
  <c r="E15"/>
  <c r="D15"/>
  <c r="C15"/>
  <c r="E12"/>
  <c r="E11" s="1"/>
  <c r="D12"/>
  <c r="D11" s="1"/>
  <c r="C12"/>
  <c r="C11" s="1"/>
  <c r="D47" i="1"/>
  <c r="D46" s="1"/>
  <c r="D34" s="1"/>
  <c r="D10" s="1"/>
  <c r="D9" s="1"/>
  <c r="E47"/>
  <c r="E46" s="1"/>
  <c r="E34" s="1"/>
  <c r="E10" s="1"/>
  <c r="C36"/>
  <c r="D79"/>
  <c r="D78" s="1"/>
  <c r="D76" s="1"/>
  <c r="E79"/>
  <c r="E78" s="1"/>
  <c r="E76" s="1"/>
  <c r="C79"/>
  <c r="C78" s="1"/>
  <c r="C76" s="1"/>
  <c r="D26"/>
  <c r="E26"/>
  <c r="D23"/>
  <c r="E23"/>
  <c r="C23"/>
  <c r="D21"/>
  <c r="E21"/>
  <c r="C21"/>
  <c r="C14" l="1"/>
  <c r="E9"/>
  <c r="C34" i="4"/>
  <c r="C14"/>
  <c r="E34"/>
  <c r="D34"/>
  <c r="D10" s="1"/>
  <c r="D9" s="1"/>
  <c r="D14"/>
  <c r="D15" i="1"/>
  <c r="E15"/>
  <c r="D17"/>
  <c r="E17"/>
  <c r="C17"/>
  <c r="C15"/>
  <c r="C10" i="4" l="1"/>
  <c r="C9" s="1"/>
  <c r="E10"/>
  <c r="E9" s="1"/>
  <c r="D36" i="1"/>
  <c r="D35" s="1"/>
  <c r="E36"/>
  <c r="E35" s="1"/>
  <c r="C35"/>
  <c r="D38" i="2" l="1"/>
  <c r="E38"/>
  <c r="C38"/>
  <c r="D20"/>
  <c r="E20"/>
  <c r="C20"/>
  <c r="C19" l="1"/>
  <c r="C66"/>
  <c r="C65" s="1"/>
  <c r="E55"/>
  <c r="E54" s="1"/>
  <c r="E53" s="1"/>
  <c r="D55"/>
  <c r="D54" s="1"/>
  <c r="D53" s="1"/>
  <c r="C55"/>
  <c r="C54"/>
  <c r="C53" s="1"/>
  <c r="E51"/>
  <c r="E50" s="1"/>
  <c r="E49" s="1"/>
  <c r="D51"/>
  <c r="C51"/>
  <c r="C50" s="1"/>
  <c r="C49" s="1"/>
  <c r="D50"/>
  <c r="D49" s="1"/>
  <c r="E37"/>
  <c r="D37"/>
  <c r="C37"/>
  <c r="E27"/>
  <c r="E26" s="1"/>
  <c r="D27"/>
  <c r="D26" s="1"/>
  <c r="C27"/>
  <c r="C26" s="1"/>
  <c r="E19"/>
  <c r="D19"/>
  <c r="E17"/>
  <c r="D17"/>
  <c r="C17"/>
  <c r="E15"/>
  <c r="E14" s="1"/>
  <c r="D15"/>
  <c r="C15"/>
  <c r="E12"/>
  <c r="E11" s="1"/>
  <c r="D12"/>
  <c r="D11" s="1"/>
  <c r="C12"/>
  <c r="C11"/>
  <c r="D19" i="1"/>
  <c r="E19"/>
  <c r="C19"/>
  <c r="C25" i="2" l="1"/>
  <c r="C14"/>
  <c r="D25"/>
  <c r="D14"/>
  <c r="E25"/>
  <c r="E10" s="1"/>
  <c r="E9" s="1"/>
  <c r="C10" l="1"/>
  <c r="C9" s="1"/>
  <c r="D10"/>
  <c r="D9" s="1"/>
  <c r="E25" i="1"/>
  <c r="E14" s="1"/>
  <c r="D25"/>
  <c r="D14" s="1"/>
  <c r="E69"/>
  <c r="E68" s="1"/>
  <c r="E67" s="1"/>
  <c r="D69"/>
  <c r="D68" s="1"/>
  <c r="D67" s="1"/>
  <c r="C69"/>
  <c r="C68" s="1"/>
  <c r="C67" s="1"/>
  <c r="E65"/>
  <c r="D65"/>
  <c r="D64" s="1"/>
  <c r="D63" s="1"/>
  <c r="E64"/>
  <c r="E63" s="1"/>
  <c r="C65"/>
  <c r="C64" s="1"/>
  <c r="C63" s="1"/>
  <c r="C47" s="1"/>
  <c r="C46" s="1"/>
  <c r="C34" s="1"/>
  <c r="C10" s="1"/>
  <c r="C9" s="1"/>
  <c r="C82"/>
  <c r="C81" s="1"/>
  <c r="E12" l="1"/>
  <c r="E11" s="1"/>
  <c r="D12"/>
  <c r="D11" s="1"/>
  <c r="C12"/>
  <c r="C11" s="1"/>
</calcChain>
</file>

<file path=xl/sharedStrings.xml><?xml version="1.0" encoding="utf-8"?>
<sst xmlns="http://schemas.openxmlformats.org/spreadsheetml/2006/main" count="429" uniqueCount="171">
  <si>
    <t>Безвозмездные поступления в бюджет муниципального образования</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</si>
  <si>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</si>
  <si>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</si>
  <si>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</si>
  <si>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</si>
  <si>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</si>
  <si>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</si>
  <si>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</si>
  <si>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</si>
  <si>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</si>
  <si>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2 18 00000 00 0000 000</t>
  </si>
  <si>
    <t>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 субвенций и иных межбюджетных трансфертов, имеющих целевое назначение, прошлых лет</t>
  </si>
  <si>
    <t>Доходы бюджетов бюджетной системы Российской Федерации от возврата организациями остатков субсидий прошлых лет</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</si>
  <si>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</si>
  <si>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</si>
  <si>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</si>
  <si>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</si>
  <si>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</si>
  <si>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</si>
  <si>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областного дорожного фонда</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</si>
  <si>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</si>
  <si>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</si>
  <si>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областного дорожного фонда в соответствии с заключенными соглашениями</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</si>
  <si>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</si>
  <si>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</si>
  <si>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</si>
  <si>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</si>
  <si>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</si>
  <si>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</si>
  <si>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</si>
  <si>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</si>
  <si>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</si>
  <si>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</si>
  <si>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</si>
  <si>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</si>
  <si>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</si>
  <si>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</si>
  <si>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</si>
  <si>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</si>
  <si>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</si>
  <si>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</si>
  <si>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</si>
  <si>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</si>
  <si>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</si>
  <si>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</si>
  <si>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</si>
  <si>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</si>
  <si>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</si>
  <si>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</si>
  <si>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</si>
  <si>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</si>
  <si>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 xml:space="preserve">2 18 00000 00 0000 150
</t>
  </si>
  <si>
    <t>2 18 00000 00 0000 150</t>
  </si>
  <si>
    <t>2 18 05000 13 0000 150</t>
  </si>
  <si>
    <t>2 18 05020 13 0000 150</t>
  </si>
  <si>
    <t>2 18 05020 13 0030 150</t>
  </si>
  <si>
    <t>2 07 05030 13 0073 150</t>
  </si>
  <si>
    <t>2 04 05000 13 0000 150</t>
  </si>
  <si>
    <t>2 04 05099 13 0000 150</t>
  </si>
  <si>
    <t>2 04 05099 13 0073 150</t>
  </si>
  <si>
    <t>2 02 49999 13 0600 150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</si>
  <si>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</si>
  <si>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</si>
  <si>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</si>
  <si>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</si>
  <si>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</si>
  <si>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</si>
  <si>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2 02 49999 13 0700 150</t>
  </si>
  <si>
    <t xml:space="preserve">     межбюджетные трансферты, передаваемые бюджетам городских поселений на капитальный ремонт, ремонт и содержание автомобильных дорог общего пользования местного значения за счет средств местного бюджета</t>
  </si>
  <si>
    <t>2022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</si>
  <si>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ремонту и содержанию автомобильных дорог общего пользования местного значения за счет средств местного бюджета в соответствии с заключенными соглашениями</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</si>
  <si>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</si>
  <si>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</si>
  <si>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</si>
  <si>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</si>
  <si>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</si>
  <si>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r>
      <t xml:space="preserve">город Балаково на 2021 год </t>
    </r>
    <r>
      <rPr>
        <b/>
        <sz val="14"/>
        <color theme="1"/>
        <rFont val="Times New Roman"/>
        <family val="1"/>
        <charset val="204"/>
      </rPr>
      <t>и на плановый период 2022 и 2023 годов</t>
    </r>
  </si>
  <si>
    <t>2023 год</t>
  </si>
  <si>
    <t>2 02 16001 00 0000 150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</si>
  <si>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</si>
  <si>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2 02 16001 13 0000 150</t>
  </si>
  <si>
    <t xml:space="preserve">Дотации бюджетам городских поселений на выравнивание бюджетной обеспеченности из бюджетов муниципальных районов </t>
  </si>
  <si>
    <t xml:space="preserve"> 2 02 40014 13 0070 150</t>
  </si>
  <si>
    <t xml:space="preserve"> 2 02 40014 13 0050 150</t>
  </si>
  <si>
    <t xml:space="preserve"> 2 02 40014 13 0080 150</t>
  </si>
  <si>
    <t xml:space="preserve"> 2 02 40014 13 0060 150</t>
  </si>
  <si>
    <t xml:space="preserve">   межбюджетные трансферты, передаваемые бюджетам городских поселений на выравнивание возможностей местных бюджетов на обеспечение сохранения достигнутых показателей повышения оплаты труда отдельных категорий работников бюджетной сферы</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</si>
  <si>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</si>
  <si>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</si>
  <si>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</si>
  <si>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в границах населенных пунктов Натальинского муниципального образования за счет средств муниципального дорожного фонда</t>
  </si>
  <si>
    <t>2 02 25466 00 0000 150</t>
  </si>
  <si>
    <t>2 02 25466 13 0000 150</t>
  </si>
  <si>
    <t xml:space="preserve">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</si>
  <si>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</si>
  <si>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2 02 25555 13 0000 150</t>
  </si>
  <si>
    <t>2 02 25555 00 0000 150</t>
  </si>
  <si>
    <t xml:space="preserve">Субсидии бюджетам на реализацию программ формирования современной городской среды
</t>
  </si>
  <si>
    <t xml:space="preserve">   субсидии бюджетам городских поселений на реализацию программ формирования современной городской среды
</t>
  </si>
  <si>
    <t xml:space="preserve"> рублей</t>
  </si>
  <si>
    <t xml:space="preserve">2 02 29999 13 0113 150
</t>
  </si>
  <si>
    <t xml:space="preserve">   субсидии бюджетам городских поселений области на выполнение мероприятий по ремонту автомобильных дорог общего пользования местного значения в границах городских поселений области за счет средств областного дорожного фонда</t>
  </si>
  <si>
    <t xml:space="preserve">Приложение № 2                                          к Решению Совета муниципального образования город Балаково "О бюджете муниципального образования город Балаково на 2021 год и на плановый период 2022 и 2023 годов" от 25 декабря  2020 года №176
</t>
  </si>
  <si>
    <t>2 02 49999 13 0100 150</t>
  </si>
  <si>
    <t>2 02 49999 13 0110 150</t>
  </si>
  <si>
    <t>межбюджетные трансферты, передаваемые бюджетам городских поселений на погашение задолженности прошлых лет за выполненные работы (услуги) в рамках исполнения переданных полномочий</t>
  </si>
  <si>
    <t>Приложение № 2                                          к Решению Совета муниципального образования город Балаково                                                             от  ____ июня  2021 года № ___</t>
  </si>
  <si>
    <t>2 02 49999 13 0006 150</t>
  </si>
  <si>
    <t>2 02 49999 13 0052 150</t>
  </si>
  <si>
    <t>2 02 49999 13 0053 150</t>
  </si>
  <si>
    <t>2 02 29999 13 0073 150</t>
  </si>
  <si>
    <r>
      <t xml:space="preserve"> субсидии бюджетам городских поселений на реализацию инициативных проектов     </t>
    </r>
    <r>
      <rPr>
        <sz val="12"/>
        <color rgb="FFFF0000"/>
        <rFont val="Times New Roman"/>
        <family val="1"/>
        <charset val="204"/>
      </rPr>
      <t/>
    </r>
  </si>
  <si>
    <r>
      <t xml:space="preserve">субсидии бюджетам городских поселений на реализацию инициативных проектов    </t>
    </r>
    <r>
      <rPr>
        <sz val="12"/>
        <color rgb="FFFF0000"/>
        <rFont val="Times New Roman"/>
        <family val="1"/>
        <charset val="204"/>
      </rPr>
      <t xml:space="preserve"> </t>
    </r>
  </si>
  <si>
    <t>2 02 49999 13 0055 150</t>
  </si>
  <si>
    <t xml:space="preserve"> 2 02 49999 13 0055 150</t>
  </si>
  <si>
    <t>2 02 49999 13 0180 150</t>
  </si>
  <si>
    <t>Межбюджетные трансферты, передаваемые бюджетам городских поселений области на капитальный ремонт и (или) ремонт автомобильных дорог общего пользования местного значения городских поселений области за счет средств областного дорожного фонда</t>
  </si>
  <si>
    <t xml:space="preserve">Межбюджетные трансферты, передаваемые бюджетам городских поселений области на развитие и увеличение пропускной способности сети автомобильных дорог общего пользования местного значения городских поселений области за счет средств областного дорожного фонда
</t>
  </si>
  <si>
    <t xml:space="preserve"> Межбюджетные трансферты, передаваемые бюджетам городских поселений области на реализация мероприятий по благоустройству территорий (за счет бюджета г. Москвы) </t>
  </si>
  <si>
    <t xml:space="preserve">Межбюджетные трансферты, передаваемые бюджетам городских поселений на поддержку мер по обеспечению сбалансированности бюджетов
</t>
  </si>
  <si>
    <t xml:space="preserve">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</si>
  <si>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Межбюджетные трансферты, передаваемые бюджетам городских поселений области за счет средств резервного фонда Правительства Саратовской области </t>
  </si>
  <si>
    <t>2 02 49999 13 0032 150</t>
  </si>
  <si>
    <t xml:space="preserve"> Межбюджетные трансферты, передаваемые бюджетам городских поселений области на реализацию мероприятий по благоустройству территорий</t>
  </si>
  <si>
    <t>2024 год</t>
  </si>
  <si>
    <t>Субсидии бюджетам на развитие сети учреждений культурно-досугового типа</t>
  </si>
  <si>
    <t xml:space="preserve">    межбюджетные трансферты, передаваемые бюджетам городских поселений на осуществление дорожной деятельности в отношении автомобильных дорог  в границах МО г. Балаково за счет средств муниципального дорожного фонда
</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</si>
  <si>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</si>
  <si>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2025 год</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</si>
  <si>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Быково-Отрогского муниципального образования, за счет средств муниципального дорожного фонда</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</si>
  <si>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осуществлению дорожной деятельности в отношении автомобильных дорог, прилегающих к населенным пунктам Натальинского муниципального образования, за счет средств муниципального дорожного фонда</t>
  </si>
  <si>
    <t>город Балаково на 2023 год и на плановый период 2024 и 2025 годов</t>
  </si>
  <si>
    <t xml:space="preserve">Приложение № 2                                                       к Решению Совета муниципального образования город Балаково                                      от 30 марта 2023 года №__
</t>
  </si>
  <si>
    <t xml:space="preserve">Приложение № 2                                                 к Решению Совета муниципального образования город Балаково"О бюджете муниципального образования город Балаково на 2023 год и на плановый период 2024 и 2025 годов"                                                                                        от  23 декабря 2022 года № 327
</t>
  </si>
  <si>
    <t>2 02 20299 00 0000 150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</si>
  <si>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</si>
  <si>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2 02 20299 13 0000 150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</si>
  <si>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поступивших от публично-правовой компании "Фонд развития территорий"</t>
  </si>
  <si>
    <t>2 02 20302 00 0000 150</t>
  </si>
  <si>
    <t>Субсидии бюджетам муниципальных образований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t>
  </si>
  <si>
    <t>2 02 20302 13 0000 150</t>
  </si>
  <si>
    <t xml:space="preserve">   субсидии бюджетам городских поселений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 за счет средств бюджетов </t>
  </si>
  <si>
    <t xml:space="preserve">2 02 25513 00 0000 150
</t>
  </si>
  <si>
    <t xml:space="preserve">2 02 25513 13 0000 150
</t>
  </si>
  <si>
    <t xml:space="preserve">   субсидии бюджетам городских поселений на развитие сети учреждений культурно-досугового типа
</t>
  </si>
  <si>
    <t>Субсидии бюджетам на реализацию программ формирования современной городской среды</t>
  </si>
  <si>
    <t xml:space="preserve">   субсидии бюджетам городских поселений на реализацию программ формирования современной городской среды</t>
  </si>
  <si>
    <t xml:space="preserve"> 2 02 49999 13 0087 150</t>
  </si>
  <si>
    <t xml:space="preserve"> межбюджетные трансферты, передаваемые бюджетам городских поселений области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</si>
  <si>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 2 02 49999 13 0091 150</t>
  </si>
  <si>
    <t>межбюджетные трансферты, передаваемые бюджетам городских поселений области на обеспечение условий для развития сети учреждений культурно-досугового типа (создание центров культурного развития)</t>
  </si>
  <si>
    <t>2 02 49999 13 0500 150</t>
  </si>
  <si>
    <t>2 18 05020 13 0020 150</t>
  </si>
  <si>
    <t xml:space="preserve">    доходы бюджетов городских поселений от возврата автономными учреждениями остатков субсидий прошлых лет за счет средств областного бюджета
</t>
  </si>
  <si>
    <t>2 19 00000 00 0000 000</t>
  </si>
  <si>
    <t>Возврат остатков субсидий,  субвенций и иных межбюджетных трансфертов, имеющих целевое назначение, прошлых лет</t>
  </si>
  <si>
    <t>2 19 00000 13 0000 150</t>
  </si>
  <si>
    <t xml:space="preserve">     возврат остатков субсидий, субвенций и иных межбюджетных трансфертов, имеющих целевое назначение, прошлых лет из бюджетов городских поселений</t>
  </si>
  <si>
    <t>2 19 60010 13 0000 150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</si>
  <si>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</si>
  <si>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назаначение, прошлых лет </t>
  </si>
  <si>
    <t xml:space="preserve"> межбюджетные трансферты, передаваемые бюджетам городских поселений на обеспечение коммунальной и транспортной инфраструктурой земельных участков, предоставленных (подлежащих предоставлению) для жилищного строительства гражданам, имеющим трех и более детей</t>
  </si>
  <si>
    <t xml:space="preserve">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</si>
  <si>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 xml:space="preserve">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
</t>
  </si>
  <si>
    <t>2 18 00000 13 0000 150</t>
  </si>
  <si>
    <t xml:space="preserve">2 02 29999 13 0073 150
</t>
  </si>
  <si>
    <t>2 02 49999 13 0200 150</t>
  </si>
  <si>
    <t xml:space="preserve"> тыс. рублей</t>
  </si>
  <si>
    <t xml:space="preserve">субсидии бюджетам городских поселений области на реализацию инициативных проектов     </t>
  </si>
  <si>
    <t>межбюджетные трансферты, передаваемые бюджетам городских поселений на мероприятия в сфере охраны окружающей среды</t>
  </si>
  <si>
    <t>Приложение № 2                                                       к Решению Совета муниципального образования город Балаково                                      от 28 июня 2023 года № 361</t>
  </si>
</sst>
</file>

<file path=xl/styles.xml><?xml version="1.0" encoding="utf-8"?>
<styleSheet xmlns="http://schemas.openxmlformats.org/spreadsheetml/2006/main">
  <numFmts count="1">
    <numFmt numFmtId="164" formatCode="#,##0.0"/>
  </numFmts>
  <fonts count="30">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b/>
      <sz val="10"/>
      <color theme="1"/>
      <name val="Calibri"/>
      <family val="2"/>
      <charset val="204"/>
      <scheme val="minor"/>
    </font>
    <font>
      <sz val="12"/>
      <color theme="1"/>
      <name val="Calibri"/>
      <family val="2"/>
      <charset val="204"/>
      <scheme val="minor"/>
    </font>
    <font>
      <b/>
      <sz val="12"/>
      <color theme="1"/>
      <name val="Calibri"/>
      <family val="2"/>
      <charset val="204"/>
      <scheme val="minor"/>
    </font>
    <font>
      <i/>
      <sz val="10"/>
      <color theme="1"/>
      <name val="Times New Roman"/>
      <family val="1"/>
      <charset val="204"/>
    </font>
    <font>
      <i/>
      <sz val="10"/>
      <color rgb="FF000000"/>
      <name val="Times New Roman"/>
      <family val="1"/>
      <charset val="204"/>
    </font>
    <font>
      <sz val="12"/>
      <color rgb="FFFF0000"/>
      <name val="Times New Roman"/>
      <family val="1"/>
      <charset val="204"/>
    </font>
    <font>
      <sz val="12"/>
      <color rgb="FFFF0000"/>
      <name val="Calibri"/>
      <family val="2"/>
      <charset val="204"/>
      <scheme val="minor"/>
    </font>
    <font>
      <sz val="12"/>
      <name val="Calibri"/>
      <family val="2"/>
      <charset val="204"/>
      <scheme val="minor"/>
    </font>
    <font>
      <sz val="11"/>
      <color rgb="FFFF0000"/>
      <name val="Calibri"/>
      <family val="2"/>
      <charset val="204"/>
      <scheme val="minor"/>
    </font>
    <font>
      <i/>
      <sz val="10"/>
      <name val="Times New Roman"/>
      <family val="1"/>
      <charset val="204"/>
    </font>
    <font>
      <sz val="11"/>
      <name val="Calibri"/>
      <family val="2"/>
      <charset val="204"/>
      <scheme val="minor"/>
    </font>
    <font>
      <sz val="10"/>
      <name val="Times New Roman"/>
      <family val="1"/>
      <charset val="204"/>
    </font>
    <font>
      <sz val="11"/>
      <name val="Times New Roman"/>
      <family val="1"/>
      <charset val="204"/>
    </font>
    <font>
      <b/>
      <sz val="14"/>
      <name val="Times New Roman"/>
      <family val="1"/>
      <charset val="204"/>
    </font>
    <font>
      <b/>
      <sz val="11"/>
      <name val="Times New Roman"/>
      <family val="1"/>
      <charset val="204"/>
    </font>
    <font>
      <b/>
      <sz val="12"/>
      <color indexed="8"/>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84">
    <xf numFmtId="0" fontId="0" fillId="0" borderId="0" xfId="0"/>
    <xf numFmtId="0" fontId="0" fillId="0" borderId="0" xfId="0" applyFill="1" applyAlignment="1">
      <alignment vertical="center"/>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14" fillId="0" borderId="0" xfId="0" applyFont="1" applyFill="1" applyAlignment="1">
      <alignment vertical="center"/>
    </xf>
    <xf numFmtId="0" fontId="5" fillId="0" borderId="1" xfId="0" applyNumberFormat="1" applyFont="1" applyFill="1" applyBorder="1" applyAlignment="1">
      <alignment horizontal="center" vertical="center" shrinkToFit="1"/>
    </xf>
    <xf numFmtId="0" fontId="15" fillId="0" borderId="0" xfId="0" applyFont="1" applyFill="1" applyAlignment="1">
      <alignment vertical="center"/>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vertical="center" wrapText="1"/>
    </xf>
    <xf numFmtId="0" fontId="5" fillId="0" borderId="1" xfId="0" applyFont="1" applyFill="1" applyBorder="1" applyAlignment="1">
      <alignment vertical="center" wrapText="1"/>
    </xf>
    <xf numFmtId="0" fontId="16" fillId="0" borderId="0" xfId="0" applyFont="1" applyFill="1" applyAlignment="1">
      <alignment vertical="center"/>
    </xf>
    <xf numFmtId="0" fontId="11" fillId="0" borderId="0" xfId="0" applyNumberFormat="1" applyFont="1" applyFill="1" applyAlignment="1">
      <alignment vertical="center"/>
    </xf>
    <xf numFmtId="0" fontId="1" fillId="0" borderId="0" xfId="0" applyFont="1" applyFill="1" applyAlignment="1">
      <alignment horizontal="right" vertical="center" wrapText="1"/>
    </xf>
    <xf numFmtId="0" fontId="0" fillId="0" borderId="0" xfId="0" applyNumberFormat="1" applyFill="1" applyBorder="1" applyAlignment="1">
      <alignment vertical="center" wrapText="1"/>
    </xf>
    <xf numFmtId="0" fontId="0" fillId="0" borderId="0" xfId="0" applyFill="1" applyBorder="1" applyAlignment="1">
      <alignmen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17" fillId="0" borderId="1" xfId="0" applyNumberFormat="1" applyFont="1" applyFill="1" applyBorder="1" applyAlignment="1">
      <alignment horizontal="center" vertical="center"/>
    </xf>
    <xf numFmtId="0" fontId="17"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19" fillId="0" borderId="1" xfId="0" applyNumberFormat="1" applyFont="1" applyFill="1" applyBorder="1" applyAlignment="1">
      <alignment horizontal="center" vertical="center" shrinkToFit="1"/>
    </xf>
    <xf numFmtId="0" fontId="19"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7" fillId="0" borderId="1" xfId="0" applyNumberFormat="1" applyFont="1" applyFill="1" applyBorder="1" applyAlignment="1">
      <alignment horizontal="center" vertical="center" wrapText="1" shrinkToFit="1"/>
    </xf>
    <xf numFmtId="0" fontId="0" fillId="0" borderId="0" xfId="0" applyNumberFormat="1" applyFill="1" applyAlignment="1">
      <alignment vertical="center"/>
    </xf>
    <xf numFmtId="0" fontId="11" fillId="0" borderId="0" xfId="0" applyFont="1" applyFill="1" applyAlignment="1">
      <alignment horizontal="left" vertical="center" wrapText="1"/>
    </xf>
    <xf numFmtId="0" fontId="4" fillId="0" borderId="0" xfId="0" applyFont="1" applyFill="1" applyBorder="1" applyAlignment="1">
      <alignment horizontal="right" vertical="center" wrapText="1"/>
    </xf>
    <xf numFmtId="0" fontId="5" fillId="0" borderId="1" xfId="0"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Fill="1" applyBorder="1" applyAlignment="1">
      <alignment horizontal="center" vertical="center"/>
    </xf>
    <xf numFmtId="4" fontId="5" fillId="0" borderId="1" xfId="0" applyNumberFormat="1" applyFont="1" applyFill="1" applyBorder="1" applyAlignment="1">
      <alignment horizontal="center" vertical="center" shrinkToFit="1"/>
    </xf>
    <xf numFmtId="4" fontId="8" fillId="0" borderId="1" xfId="0" applyNumberFormat="1" applyFont="1" applyFill="1" applyBorder="1" applyAlignment="1">
      <alignment horizontal="center" vertical="center" shrinkToFit="1"/>
    </xf>
    <xf numFmtId="4" fontId="10" fillId="0" borderId="1" xfId="0" applyNumberFormat="1" applyFont="1" applyFill="1" applyBorder="1" applyAlignment="1">
      <alignment horizontal="center" vertical="center" shrinkToFit="1"/>
    </xf>
    <xf numFmtId="4" fontId="19" fillId="0" borderId="1" xfId="0" applyNumberFormat="1" applyFont="1" applyFill="1" applyBorder="1" applyAlignment="1">
      <alignment horizontal="center" vertical="center" shrinkToFit="1"/>
    </xf>
    <xf numFmtId="4" fontId="15" fillId="0" borderId="1" xfId="0" applyNumberFormat="1" applyFont="1" applyFill="1" applyBorder="1" applyAlignment="1">
      <alignment vertical="center"/>
    </xf>
    <xf numFmtId="164" fontId="10" fillId="0" borderId="1" xfId="0" applyNumberFormat="1" applyFont="1" applyFill="1" applyBorder="1" applyAlignment="1">
      <alignment horizontal="center" vertical="center" shrinkToFit="1"/>
    </xf>
    <xf numFmtId="164" fontId="19" fillId="0" borderId="1" xfId="0" applyNumberFormat="1" applyFont="1" applyFill="1" applyBorder="1" applyAlignment="1">
      <alignment horizontal="center" vertical="center" shrinkToFit="1"/>
    </xf>
    <xf numFmtId="0" fontId="7" fillId="2" borderId="1" xfId="0" applyNumberFormat="1" applyFont="1" applyFill="1" applyBorder="1" applyAlignment="1">
      <alignment horizontal="center" vertical="center" shrinkToFit="1"/>
    </xf>
    <xf numFmtId="0" fontId="7" fillId="0" borderId="1" xfId="0" applyFont="1" applyFill="1" applyBorder="1" applyAlignment="1">
      <alignment horizontal="left" vertical="center" wrapText="1"/>
    </xf>
    <xf numFmtId="0" fontId="20" fillId="0" borderId="0" xfId="0" applyFont="1" applyFill="1" applyAlignment="1">
      <alignment vertical="center"/>
    </xf>
    <xf numFmtId="164" fontId="13" fillId="0" borderId="1" xfId="0" applyNumberFormat="1" applyFont="1" applyFill="1" applyBorder="1" applyAlignment="1">
      <alignment horizontal="center" vertical="center" shrinkToFit="1"/>
    </xf>
    <xf numFmtId="0" fontId="0" fillId="0" borderId="0" xfId="0" applyFill="1" applyAlignment="1">
      <alignment vertical="top"/>
    </xf>
    <xf numFmtId="0" fontId="22" fillId="0" borderId="0" xfId="0" applyFont="1" applyFill="1" applyAlignment="1">
      <alignment vertical="center"/>
    </xf>
    <xf numFmtId="0" fontId="13" fillId="0" borderId="1" xfId="0" applyFont="1" applyFill="1" applyBorder="1" applyAlignment="1">
      <alignment horizontal="center" vertical="center" wrapText="1"/>
    </xf>
    <xf numFmtId="0" fontId="23" fillId="0" borderId="1" xfId="0" applyFont="1" applyFill="1" applyBorder="1" applyAlignment="1">
      <alignment horizontal="center" vertical="center" wrapText="1"/>
    </xf>
    <xf numFmtId="0" fontId="23" fillId="0" borderId="1" xfId="0" applyFont="1" applyFill="1" applyBorder="1" applyAlignment="1">
      <alignment horizontal="center" vertical="center"/>
    </xf>
    <xf numFmtId="4" fontId="13" fillId="0" borderId="1" xfId="0" applyNumberFormat="1" applyFont="1" applyFill="1" applyBorder="1" applyAlignment="1">
      <alignment horizontal="center" vertical="center" shrinkToFit="1"/>
    </xf>
    <xf numFmtId="0" fontId="25" fillId="0" borderId="0" xfId="0" applyFont="1" applyFill="1" applyAlignment="1">
      <alignment horizontal="right" vertical="top" wrapText="1"/>
    </xf>
    <xf numFmtId="0" fontId="25" fillId="0" borderId="0" xfId="0" applyFont="1" applyFill="1" applyAlignment="1">
      <alignment horizontal="right" vertical="center" wrapText="1"/>
    </xf>
    <xf numFmtId="0" fontId="26" fillId="0" borderId="0" xfId="0" applyFont="1" applyFill="1" applyAlignment="1">
      <alignment horizontal="left" vertical="center" wrapText="1"/>
    </xf>
    <xf numFmtId="0" fontId="24" fillId="0" borderId="0" xfId="0" applyNumberFormat="1" applyFont="1" applyFill="1" applyBorder="1" applyAlignment="1">
      <alignment vertical="center" wrapText="1"/>
    </xf>
    <xf numFmtId="0" fontId="24" fillId="0" borderId="0" xfId="0" applyFont="1" applyFill="1" applyBorder="1" applyAlignment="1">
      <alignment vertical="center" wrapText="1"/>
    </xf>
    <xf numFmtId="0" fontId="28" fillId="0" borderId="0" xfId="0" applyFont="1" applyFill="1" applyBorder="1" applyAlignment="1">
      <alignment horizontal="right" vertical="center" wrapText="1"/>
    </xf>
    <xf numFmtId="0" fontId="7" fillId="0" borderId="1" xfId="0" applyFont="1" applyFill="1" applyBorder="1" applyAlignment="1">
      <alignment vertical="top" wrapText="1"/>
    </xf>
    <xf numFmtId="0" fontId="28" fillId="0" borderId="0" xfId="0" applyFont="1" applyFill="1" applyBorder="1" applyAlignment="1">
      <alignment horizontal="right" vertical="center" wrapText="1"/>
    </xf>
    <xf numFmtId="0" fontId="0" fillId="0" borderId="0" xfId="0" applyNumberFormat="1" applyFill="1" applyAlignment="1">
      <alignment vertical="center"/>
    </xf>
    <xf numFmtId="0" fontId="8" fillId="0" borderId="0" xfId="0" applyFont="1" applyAlignment="1">
      <alignment horizontal="justify"/>
    </xf>
    <xf numFmtId="0" fontId="8" fillId="0" borderId="1" xfId="0" applyFont="1" applyBorder="1" applyAlignment="1">
      <alignment horizontal="justify" vertical="center"/>
    </xf>
    <xf numFmtId="0" fontId="7" fillId="0" borderId="1" xfId="0" applyFont="1" applyFill="1" applyBorder="1" applyAlignment="1">
      <alignment horizontal="center" vertical="center" shrinkToFit="1"/>
    </xf>
    <xf numFmtId="164" fontId="21" fillId="0" borderId="1" xfId="0" applyNumberFormat="1" applyFont="1" applyFill="1" applyBorder="1" applyAlignment="1">
      <alignment vertical="center"/>
    </xf>
    <xf numFmtId="0" fontId="21" fillId="0" borderId="1" xfId="0" applyFont="1" applyFill="1" applyBorder="1" applyAlignment="1">
      <alignment vertical="center"/>
    </xf>
    <xf numFmtId="0" fontId="13" fillId="0" borderId="1" xfId="0" applyNumberFormat="1" applyFont="1" applyFill="1" applyBorder="1" applyAlignment="1">
      <alignment horizontal="center" vertical="center" shrinkToFit="1"/>
    </xf>
    <xf numFmtId="164" fontId="13" fillId="0" borderId="1" xfId="0" applyNumberFormat="1" applyFont="1" applyFill="1" applyBorder="1" applyAlignment="1">
      <alignment horizontal="left" vertical="center" wrapText="1"/>
    </xf>
    <xf numFmtId="0" fontId="8" fillId="0" borderId="1" xfId="0" applyFont="1" applyFill="1" applyBorder="1" applyAlignment="1">
      <alignment horizontal="center" vertical="center" shrinkToFit="1"/>
    </xf>
    <xf numFmtId="164" fontId="10" fillId="0" borderId="1" xfId="0" applyNumberFormat="1" applyFont="1" applyFill="1" applyBorder="1" applyAlignment="1">
      <alignment vertical="center" wrapText="1"/>
    </xf>
    <xf numFmtId="164" fontId="22" fillId="0" borderId="0" xfId="0" applyNumberFormat="1" applyFont="1" applyFill="1" applyAlignment="1">
      <alignment vertical="center"/>
    </xf>
    <xf numFmtId="0" fontId="8" fillId="0" borderId="0" xfId="0" applyFont="1" applyAlignment="1">
      <alignment horizontal="justify" vertical="center"/>
    </xf>
    <xf numFmtId="0" fontId="29" fillId="0" borderId="1" xfId="0" applyFont="1" applyFill="1" applyBorder="1" applyAlignment="1">
      <alignment vertical="center" wrapText="1"/>
    </xf>
    <xf numFmtId="0" fontId="1" fillId="0" borderId="0" xfId="0" applyFont="1" applyFill="1" applyAlignment="1">
      <alignment horizontal="left" vertical="center" wrapText="1"/>
    </xf>
    <xf numFmtId="0" fontId="28" fillId="0" borderId="0" xfId="0" applyFont="1" applyFill="1" applyBorder="1" applyAlignment="1">
      <alignment horizontal="right" vertical="center" wrapText="1"/>
    </xf>
    <xf numFmtId="0" fontId="24" fillId="0" borderId="0" xfId="0" applyNumberFormat="1" applyFont="1" applyFill="1" applyAlignment="1">
      <alignment vertical="center"/>
    </xf>
    <xf numFmtId="0" fontId="27" fillId="0" borderId="0" xfId="0" applyFont="1" applyFill="1" applyAlignment="1">
      <alignment horizontal="center" vertical="center" wrapText="1"/>
    </xf>
    <xf numFmtId="0" fontId="4" fillId="0" borderId="0" xfId="0" applyFont="1" applyFill="1" applyBorder="1" applyAlignment="1">
      <alignment horizontal="right" vertical="center" wrapText="1"/>
    </xf>
    <xf numFmtId="0" fontId="0" fillId="0" borderId="0" xfId="0" applyNumberFormat="1" applyFill="1" applyAlignment="1">
      <alignment vertical="center"/>
    </xf>
    <xf numFmtId="0" fontId="2" fillId="0" borderId="0" xfId="0" applyFont="1" applyFill="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ageSetUpPr fitToPage="1"/>
  </sheetPr>
  <dimension ref="A1:G85"/>
  <sheetViews>
    <sheetView view="pageBreakPreview" topLeftCell="A53" zoomScale="90" zoomScaleSheetLayoutView="90" workbookViewId="0">
      <selection activeCell="B60" sqref="B60"/>
    </sheetView>
  </sheetViews>
  <sheetFormatPr defaultColWidth="8.54296875" defaultRowHeight="14.5"/>
  <cols>
    <col min="1" max="1" width="18.90625" style="33" customWidth="1"/>
    <col min="2" max="2" width="57.08984375" style="1" customWidth="1"/>
    <col min="3" max="3" width="12.90625" style="51" customWidth="1"/>
    <col min="4" max="4" width="12.453125" style="51" customWidth="1"/>
    <col min="5" max="5" width="11.08984375" style="51" customWidth="1"/>
    <col min="6" max="6" width="10.08984375" style="1" bestFit="1" customWidth="1"/>
    <col min="7" max="7" width="7.08984375" style="1" customWidth="1"/>
    <col min="8" max="9" width="6.453125" style="1" customWidth="1"/>
    <col min="10" max="16384" width="8.54296875" style="1"/>
  </cols>
  <sheetData>
    <row r="1" spans="1:5" ht="89.4" customHeight="1">
      <c r="C1" s="77" t="s">
        <v>132</v>
      </c>
      <c r="D1" s="77"/>
      <c r="E1" s="77"/>
    </row>
    <row r="2" spans="1:5" s="50" customFormat="1" ht="103.65" customHeight="1">
      <c r="A2" s="79"/>
      <c r="B2" s="56"/>
      <c r="C2" s="77" t="s">
        <v>133</v>
      </c>
      <c r="D2" s="77"/>
      <c r="E2" s="77"/>
    </row>
    <row r="3" spans="1:5" ht="12" customHeight="1">
      <c r="A3" s="79"/>
      <c r="B3" s="57"/>
      <c r="C3" s="58"/>
      <c r="D3" s="58"/>
      <c r="E3" s="58"/>
    </row>
    <row r="4" spans="1:5" ht="22.4" customHeight="1">
      <c r="A4" s="80" t="s">
        <v>0</v>
      </c>
      <c r="B4" s="80"/>
      <c r="C4" s="80"/>
      <c r="D4" s="80"/>
      <c r="E4" s="80"/>
    </row>
    <row r="5" spans="1:5" ht="20.9" customHeight="1">
      <c r="A5" s="80" t="s">
        <v>131</v>
      </c>
      <c r="B5" s="80"/>
      <c r="C5" s="80"/>
      <c r="D5" s="80"/>
      <c r="E5" s="80"/>
    </row>
    <row r="6" spans="1:5">
      <c r="A6" s="59"/>
      <c r="B6" s="60"/>
      <c r="C6" s="61"/>
      <c r="D6" s="78" t="s">
        <v>99</v>
      </c>
      <c r="E6" s="78"/>
    </row>
    <row r="7" spans="1:5" ht="36.65" customHeight="1">
      <c r="A7" s="23" t="s">
        <v>33</v>
      </c>
      <c r="B7" s="24" t="s">
        <v>64</v>
      </c>
      <c r="C7" s="52" t="s">
        <v>77</v>
      </c>
      <c r="D7" s="52" t="s">
        <v>124</v>
      </c>
      <c r="E7" s="52" t="s">
        <v>128</v>
      </c>
    </row>
    <row r="8" spans="1:5" s="10" customFormat="1" ht="13">
      <c r="A8" s="25">
        <v>1</v>
      </c>
      <c r="B8" s="26">
        <v>2</v>
      </c>
      <c r="C8" s="53">
        <v>3</v>
      </c>
      <c r="D8" s="53">
        <v>4</v>
      </c>
      <c r="E8" s="54">
        <v>5</v>
      </c>
    </row>
    <row r="9" spans="1:5" s="12" customFormat="1" ht="15.5">
      <c r="A9" s="11" t="s">
        <v>1</v>
      </c>
      <c r="B9" s="27" t="s">
        <v>2</v>
      </c>
      <c r="C9" s="55">
        <f>C10+C75+C81</f>
        <v>966710204.69999993</v>
      </c>
      <c r="D9" s="55">
        <f t="shared" ref="D9:E9" si="0">D10+D76+D81</f>
        <v>291840916</v>
      </c>
      <c r="E9" s="55">
        <f t="shared" si="0"/>
        <v>299181516</v>
      </c>
    </row>
    <row r="10" spans="1:5" s="12" customFormat="1" ht="46.5">
      <c r="A10" s="13" t="s">
        <v>3</v>
      </c>
      <c r="B10" s="2" t="s">
        <v>4</v>
      </c>
      <c r="C10" s="55">
        <f>C11+C14+C34</f>
        <v>966724259.5</v>
      </c>
      <c r="D10" s="55">
        <f t="shared" ref="D10:E10" si="1">D11+D14+D34</f>
        <v>291840916</v>
      </c>
      <c r="E10" s="55">
        <f t="shared" si="1"/>
        <v>299181516</v>
      </c>
    </row>
    <row r="11" spans="1:5" s="12" customFormat="1" ht="30">
      <c r="A11" s="11" t="s">
        <v>73</v>
      </c>
      <c r="B11" s="27" t="s">
        <v>74</v>
      </c>
      <c r="C11" s="55">
        <f>C12</f>
        <v>10653500</v>
      </c>
      <c r="D11" s="55">
        <f t="shared" ref="D11:E11" si="2">D12</f>
        <v>11186800</v>
      </c>
      <c r="E11" s="55">
        <f t="shared" si="2"/>
        <v>11850300</v>
      </c>
    </row>
    <row r="12" spans="1:5" s="12" customFormat="1" ht="46.5">
      <c r="A12" s="6" t="s">
        <v>78</v>
      </c>
      <c r="B12" s="2" t="s">
        <v>79</v>
      </c>
      <c r="C12" s="41">
        <f>C13</f>
        <v>10653500</v>
      </c>
      <c r="D12" s="41">
        <f t="shared" ref="D12:E12" si="3">D13</f>
        <v>11186800</v>
      </c>
      <c r="E12" s="41">
        <f t="shared" si="3"/>
        <v>11850300</v>
      </c>
    </row>
    <row r="13" spans="1:5" s="12" customFormat="1" ht="46.5">
      <c r="A13" s="6" t="s">
        <v>80</v>
      </c>
      <c r="B13" s="2" t="s">
        <v>81</v>
      </c>
      <c r="C13" s="41">
        <v>10653500</v>
      </c>
      <c r="D13" s="41">
        <v>11186800</v>
      </c>
      <c r="E13" s="41">
        <v>11850300</v>
      </c>
    </row>
    <row r="14" spans="1:5" s="12" customFormat="1" ht="41.4" customHeight="1">
      <c r="A14" s="30" t="s">
        <v>41</v>
      </c>
      <c r="B14" s="27" t="s">
        <v>65</v>
      </c>
      <c r="C14" s="55">
        <f>C19+C21+C23+C25+C15+C17</f>
        <v>466579297.11000001</v>
      </c>
      <c r="D14" s="55">
        <f t="shared" ref="D14:E14" si="4">D19+D21+D23+D25+D15+D17</f>
        <v>0</v>
      </c>
      <c r="E14" s="55">
        <f t="shared" si="4"/>
        <v>0</v>
      </c>
    </row>
    <row r="15" spans="1:5" s="12" customFormat="1" ht="115.75" customHeight="1">
      <c r="A15" s="6" t="s">
        <v>134</v>
      </c>
      <c r="B15" s="66" t="s">
        <v>135</v>
      </c>
      <c r="C15" s="55">
        <f>C16</f>
        <v>141220585.71000001</v>
      </c>
      <c r="D15" s="55">
        <f t="shared" ref="D15:E15" si="5">D16</f>
        <v>0</v>
      </c>
      <c r="E15" s="55">
        <f t="shared" si="5"/>
        <v>0</v>
      </c>
    </row>
    <row r="16" spans="1:5" s="12" customFormat="1" ht="118.25" customHeight="1">
      <c r="A16" s="6" t="s">
        <v>136</v>
      </c>
      <c r="B16" s="66" t="s">
        <v>137</v>
      </c>
      <c r="C16" s="41">
        <v>141220585.71000001</v>
      </c>
      <c r="D16" s="41">
        <v>0</v>
      </c>
      <c r="E16" s="41">
        <v>0</v>
      </c>
    </row>
    <row r="17" spans="1:5" s="12" customFormat="1" ht="99" customHeight="1">
      <c r="A17" s="6" t="s">
        <v>138</v>
      </c>
      <c r="B17" s="66" t="s">
        <v>139</v>
      </c>
      <c r="C17" s="55">
        <f>C18</f>
        <v>77556464.189999998</v>
      </c>
      <c r="D17" s="55">
        <f t="shared" ref="D17:E17" si="6">D18</f>
        <v>0</v>
      </c>
      <c r="E17" s="55">
        <f t="shared" si="6"/>
        <v>0</v>
      </c>
    </row>
    <row r="18" spans="1:5" s="12" customFormat="1" ht="102.65" customHeight="1">
      <c r="A18" s="6" t="s">
        <v>140</v>
      </c>
      <c r="B18" s="66" t="s">
        <v>141</v>
      </c>
      <c r="C18" s="41">
        <v>77556464.189999998</v>
      </c>
      <c r="D18" s="41">
        <v>0</v>
      </c>
      <c r="E18" s="41">
        <v>0</v>
      </c>
    </row>
    <row r="19" spans="1:5" s="12" customFormat="1" ht="82.75" customHeight="1">
      <c r="A19" s="6" t="s">
        <v>91</v>
      </c>
      <c r="B19" s="65" t="s">
        <v>93</v>
      </c>
      <c r="C19" s="55">
        <f>C20</f>
        <v>2678651.7000000002</v>
      </c>
      <c r="D19" s="55">
        <f t="shared" ref="D19:E19" si="7">D20</f>
        <v>0</v>
      </c>
      <c r="E19" s="55">
        <f t="shared" si="7"/>
        <v>0</v>
      </c>
    </row>
    <row r="20" spans="1:5" s="12" customFormat="1" ht="68.400000000000006" customHeight="1">
      <c r="A20" s="6" t="s">
        <v>92</v>
      </c>
      <c r="B20" s="62" t="s">
        <v>94</v>
      </c>
      <c r="C20" s="41">
        <v>2678651.7000000002</v>
      </c>
      <c r="D20" s="41">
        <v>0</v>
      </c>
      <c r="E20" s="41">
        <v>0</v>
      </c>
    </row>
    <row r="21" spans="1:5" s="12" customFormat="1" ht="40.4" customHeight="1">
      <c r="A21" s="6" t="s">
        <v>142</v>
      </c>
      <c r="B21" s="2" t="s">
        <v>125</v>
      </c>
      <c r="C21" s="55">
        <f>C22</f>
        <v>92123595.510000005</v>
      </c>
      <c r="D21" s="55">
        <f t="shared" ref="D21:E21" si="8">D22</f>
        <v>0</v>
      </c>
      <c r="E21" s="55">
        <f t="shared" si="8"/>
        <v>0</v>
      </c>
    </row>
    <row r="22" spans="1:5" s="12" customFormat="1" ht="43.75" customHeight="1">
      <c r="A22" s="6" t="s">
        <v>143</v>
      </c>
      <c r="B22" s="2" t="s">
        <v>144</v>
      </c>
      <c r="C22" s="41">
        <v>92123595.510000005</v>
      </c>
      <c r="D22" s="41">
        <v>0</v>
      </c>
      <c r="E22" s="41">
        <v>0</v>
      </c>
    </row>
    <row r="23" spans="1:5" s="12" customFormat="1" ht="39.65" customHeight="1">
      <c r="A23" s="6" t="s">
        <v>96</v>
      </c>
      <c r="B23" s="2" t="s">
        <v>145</v>
      </c>
      <c r="C23" s="55">
        <f>C24</f>
        <v>50000000</v>
      </c>
      <c r="D23" s="55">
        <f t="shared" ref="D23:E23" si="9">D24</f>
        <v>0</v>
      </c>
      <c r="E23" s="55">
        <f t="shared" si="9"/>
        <v>0</v>
      </c>
    </row>
    <row r="24" spans="1:5" s="12" customFormat="1" ht="55.25" customHeight="1">
      <c r="A24" s="6" t="s">
        <v>95</v>
      </c>
      <c r="B24" s="2" t="s">
        <v>146</v>
      </c>
      <c r="C24" s="41">
        <v>50000000</v>
      </c>
      <c r="D24" s="41">
        <v>0</v>
      </c>
      <c r="E24" s="41">
        <v>0</v>
      </c>
    </row>
    <row r="25" spans="1:5" s="12" customFormat="1" ht="31.75" customHeight="1">
      <c r="A25" s="67" t="s">
        <v>42</v>
      </c>
      <c r="B25" s="2" t="s">
        <v>31</v>
      </c>
      <c r="C25" s="55">
        <f>C26</f>
        <v>103000000</v>
      </c>
      <c r="D25" s="55">
        <f t="shared" ref="D25:E25" si="10">D26</f>
        <v>0</v>
      </c>
      <c r="E25" s="55">
        <f t="shared" si="10"/>
        <v>0</v>
      </c>
    </row>
    <row r="26" spans="1:5" s="12" customFormat="1" ht="20.149999999999999" customHeight="1">
      <c r="A26" s="67" t="s">
        <v>43</v>
      </c>
      <c r="B26" s="2" t="s">
        <v>32</v>
      </c>
      <c r="C26" s="41">
        <f>C29+C30+C31+C32+C28+C27</f>
        <v>103000000</v>
      </c>
      <c r="D26" s="41">
        <f t="shared" ref="D26:E26" si="11">D29+D30+D31+D32+D28</f>
        <v>0</v>
      </c>
      <c r="E26" s="41">
        <f t="shared" si="11"/>
        <v>0</v>
      </c>
    </row>
    <row r="27" spans="1:5" s="12" customFormat="1" ht="20.149999999999999" customHeight="1">
      <c r="A27" s="67" t="s">
        <v>165</v>
      </c>
      <c r="B27" s="2" t="s">
        <v>168</v>
      </c>
      <c r="C27" s="41">
        <v>3000000</v>
      </c>
      <c r="D27" s="41">
        <v>0</v>
      </c>
      <c r="E27" s="41">
        <v>0</v>
      </c>
    </row>
    <row r="28" spans="1:5" s="12" customFormat="1" ht="88.75" customHeight="1">
      <c r="A28" s="67" t="s">
        <v>100</v>
      </c>
      <c r="B28" s="31" t="s">
        <v>101</v>
      </c>
      <c r="C28" s="41">
        <v>100000000</v>
      </c>
      <c r="D28" s="41">
        <v>0</v>
      </c>
      <c r="E28" s="41">
        <v>0</v>
      </c>
    </row>
    <row r="29" spans="1:5" s="12" customFormat="1" ht="46.5" hidden="1">
      <c r="A29" s="6" t="s">
        <v>66</v>
      </c>
      <c r="B29" s="31" t="s">
        <v>35</v>
      </c>
      <c r="C29" s="42"/>
      <c r="D29" s="42"/>
      <c r="E29" s="42"/>
    </row>
    <row r="30" spans="1:5" s="12" customFormat="1" ht="77.5" hidden="1">
      <c r="A30" s="6"/>
      <c r="B30" s="31" t="s">
        <v>72</v>
      </c>
      <c r="C30" s="42"/>
      <c r="D30" s="42"/>
      <c r="E30" s="42"/>
    </row>
    <row r="31" spans="1:5" s="12" customFormat="1" ht="31" hidden="1">
      <c r="A31" s="6" t="s">
        <v>110</v>
      </c>
      <c r="B31" s="31" t="s">
        <v>112</v>
      </c>
      <c r="C31" s="42">
        <v>0</v>
      </c>
      <c r="D31" s="42">
        <v>0</v>
      </c>
      <c r="E31" s="42">
        <v>0</v>
      </c>
    </row>
    <row r="32" spans="1:5" s="12" customFormat="1" ht="77.5" hidden="1">
      <c r="A32" s="6" t="s">
        <v>100</v>
      </c>
      <c r="B32" s="31" t="s">
        <v>101</v>
      </c>
      <c r="C32" s="42">
        <v>0</v>
      </c>
      <c r="D32" s="42">
        <v>0</v>
      </c>
      <c r="E32" s="42">
        <v>0</v>
      </c>
    </row>
    <row r="33" spans="1:7" hidden="1"/>
    <row r="34" spans="1:7" s="12" customFormat="1" ht="19.399999999999999" customHeight="1">
      <c r="A34" s="30" t="s">
        <v>44</v>
      </c>
      <c r="B34" s="27" t="s">
        <v>5</v>
      </c>
      <c r="C34" s="55">
        <f>C35+C46</f>
        <v>489491462.38999999</v>
      </c>
      <c r="D34" s="55">
        <f t="shared" ref="D34:E34" si="12">D35+D46</f>
        <v>280654116</v>
      </c>
      <c r="E34" s="55">
        <f t="shared" si="12"/>
        <v>287331216</v>
      </c>
    </row>
    <row r="35" spans="1:7" s="12" customFormat="1" ht="63.65" customHeight="1">
      <c r="A35" s="6" t="s">
        <v>45</v>
      </c>
      <c r="B35" s="2" t="s">
        <v>6</v>
      </c>
      <c r="C35" s="41">
        <f>C36</f>
        <v>76355393.390000001</v>
      </c>
      <c r="D35" s="41">
        <f t="shared" ref="D35:E35" si="13">D36</f>
        <v>73966529</v>
      </c>
      <c r="E35" s="41">
        <f t="shared" si="13"/>
        <v>74864474</v>
      </c>
      <c r="G35" s="48"/>
    </row>
    <row r="36" spans="1:7" s="12" customFormat="1" ht="90.65" customHeight="1">
      <c r="A36" s="6" t="s">
        <v>46</v>
      </c>
      <c r="B36" s="2" t="s">
        <v>7</v>
      </c>
      <c r="C36" s="41">
        <f>SUM(C40:C42)</f>
        <v>76355393.390000001</v>
      </c>
      <c r="D36" s="41">
        <f t="shared" ref="D36:E36" si="14">SUM(D40:D42)</f>
        <v>73966529</v>
      </c>
      <c r="E36" s="41">
        <f t="shared" si="14"/>
        <v>74864474</v>
      </c>
    </row>
    <row r="37" spans="1:7" s="12" customFormat="1" ht="77.5" hidden="1">
      <c r="A37" s="6" t="s">
        <v>47</v>
      </c>
      <c r="B37" s="2" t="s">
        <v>21</v>
      </c>
      <c r="C37" s="42">
        <v>0</v>
      </c>
      <c r="D37" s="42">
        <v>0</v>
      </c>
      <c r="E37" s="42">
        <v>0</v>
      </c>
    </row>
    <row r="38" spans="1:7" s="12" customFormat="1" ht="114" hidden="1" customHeight="1">
      <c r="A38" s="28" t="s">
        <v>48</v>
      </c>
      <c r="B38" s="29" t="s">
        <v>22</v>
      </c>
      <c r="C38" s="42">
        <v>0</v>
      </c>
      <c r="D38" s="42">
        <v>0</v>
      </c>
      <c r="E38" s="42">
        <v>0</v>
      </c>
    </row>
    <row r="39" spans="1:7" s="12" customFormat="1" ht="84.65" hidden="1" customHeight="1">
      <c r="A39" s="6" t="s">
        <v>49</v>
      </c>
      <c r="B39" s="2" t="s">
        <v>8</v>
      </c>
      <c r="C39" s="42"/>
      <c r="D39" s="42"/>
      <c r="E39" s="42"/>
    </row>
    <row r="40" spans="1:7" s="12" customFormat="1" ht="121.65" customHeight="1">
      <c r="A40" s="6" t="s">
        <v>50</v>
      </c>
      <c r="B40" s="2" t="s">
        <v>36</v>
      </c>
      <c r="C40" s="41">
        <v>47911362.390000001</v>
      </c>
      <c r="D40" s="41">
        <v>44470216</v>
      </c>
      <c r="E40" s="41">
        <v>44470216</v>
      </c>
    </row>
    <row r="41" spans="1:7" s="12" customFormat="1" ht="126.65" customHeight="1">
      <c r="A41" s="6" t="s">
        <v>83</v>
      </c>
      <c r="B41" s="2" t="s">
        <v>129</v>
      </c>
      <c r="C41" s="41">
        <v>17264917</v>
      </c>
      <c r="D41" s="41">
        <v>17877468</v>
      </c>
      <c r="E41" s="41">
        <v>18414334</v>
      </c>
    </row>
    <row r="42" spans="1:7" s="12" customFormat="1" ht="118.4" customHeight="1">
      <c r="A42" s="6" t="s">
        <v>85</v>
      </c>
      <c r="B42" s="62" t="s">
        <v>130</v>
      </c>
      <c r="C42" s="41">
        <v>11179114</v>
      </c>
      <c r="D42" s="41">
        <v>11618845</v>
      </c>
      <c r="E42" s="41">
        <v>11979924</v>
      </c>
      <c r="F42" s="48"/>
    </row>
    <row r="43" spans="1:7" s="12" customFormat="1" ht="117" hidden="1" customHeight="1">
      <c r="A43" s="6" t="s">
        <v>82</v>
      </c>
      <c r="B43" s="2" t="s">
        <v>89</v>
      </c>
      <c r="C43" s="42">
        <v>0</v>
      </c>
      <c r="D43" s="42">
        <v>0</v>
      </c>
      <c r="E43" s="42">
        <v>0</v>
      </c>
    </row>
    <row r="44" spans="1:7" s="12" customFormat="1" ht="114.65" hidden="1" customHeight="1">
      <c r="A44" s="6" t="s">
        <v>84</v>
      </c>
      <c r="B44" s="2" t="s">
        <v>90</v>
      </c>
      <c r="C44" s="42">
        <v>0</v>
      </c>
      <c r="D44" s="42">
        <v>0</v>
      </c>
      <c r="E44" s="42">
        <v>0</v>
      </c>
    </row>
    <row r="45" spans="1:7" s="12" customFormat="1" ht="113.15" hidden="1" customHeight="1">
      <c r="A45" s="28" t="s">
        <v>63</v>
      </c>
      <c r="B45" s="29" t="s">
        <v>70</v>
      </c>
      <c r="C45" s="42"/>
      <c r="D45" s="42">
        <v>0</v>
      </c>
      <c r="E45" s="42">
        <v>0</v>
      </c>
    </row>
    <row r="46" spans="1:7" s="12" customFormat="1" ht="44.4" customHeight="1">
      <c r="A46" s="6" t="s">
        <v>62</v>
      </c>
      <c r="B46" s="2" t="s">
        <v>75</v>
      </c>
      <c r="C46" s="55">
        <f>C47</f>
        <v>413136069</v>
      </c>
      <c r="D46" s="55">
        <f t="shared" ref="D46:E46" si="15">D47</f>
        <v>206687587</v>
      </c>
      <c r="E46" s="55">
        <f t="shared" si="15"/>
        <v>212466742</v>
      </c>
    </row>
    <row r="47" spans="1:7" s="12" customFormat="1" ht="31">
      <c r="A47" s="6" t="s">
        <v>61</v>
      </c>
      <c r="B47" s="2" t="s">
        <v>9</v>
      </c>
      <c r="C47" s="55">
        <f>SUM(C48:C63)</f>
        <v>413136069</v>
      </c>
      <c r="D47" s="55">
        <f t="shared" ref="D47:E47" si="16">SUM(D48:D63)</f>
        <v>206687587</v>
      </c>
      <c r="E47" s="55">
        <f t="shared" si="16"/>
        <v>212466742</v>
      </c>
    </row>
    <row r="48" spans="1:7" s="12" customFormat="1" ht="48.65" customHeight="1">
      <c r="A48" s="6" t="s">
        <v>107</v>
      </c>
      <c r="B48" s="2" t="s">
        <v>121</v>
      </c>
      <c r="C48" s="41">
        <v>415000</v>
      </c>
      <c r="D48" s="41">
        <v>0</v>
      </c>
      <c r="E48" s="41">
        <v>0</v>
      </c>
    </row>
    <row r="49" spans="1:5" s="12" customFormat="1" ht="48.65" hidden="1" customHeight="1">
      <c r="A49" s="6" t="s">
        <v>122</v>
      </c>
      <c r="B49" s="47" t="s">
        <v>123</v>
      </c>
      <c r="C49" s="41">
        <v>0</v>
      </c>
      <c r="D49" s="41"/>
      <c r="E49" s="41"/>
    </row>
    <row r="50" spans="1:5" s="12" customFormat="1" ht="77.5" hidden="1">
      <c r="A50" s="6" t="s">
        <v>108</v>
      </c>
      <c r="B50" s="2" t="s">
        <v>116</v>
      </c>
      <c r="C50" s="41">
        <v>0</v>
      </c>
      <c r="D50" s="41">
        <v>0</v>
      </c>
      <c r="E50" s="41">
        <v>0</v>
      </c>
    </row>
    <row r="51" spans="1:5" s="12" customFormat="1" ht="96" hidden="1" customHeight="1">
      <c r="A51" s="6" t="s">
        <v>109</v>
      </c>
      <c r="B51" s="2" t="s">
        <v>117</v>
      </c>
      <c r="C51" s="41">
        <v>0</v>
      </c>
      <c r="D51" s="41">
        <v>0</v>
      </c>
      <c r="E51" s="41">
        <v>0</v>
      </c>
    </row>
    <row r="52" spans="1:5" s="12" customFormat="1" ht="67.400000000000006" hidden="1" customHeight="1">
      <c r="A52" s="6" t="s">
        <v>114</v>
      </c>
      <c r="B52" s="2" t="s">
        <v>118</v>
      </c>
      <c r="C52" s="41">
        <v>0</v>
      </c>
      <c r="D52" s="41">
        <v>0</v>
      </c>
      <c r="E52" s="41">
        <v>0</v>
      </c>
    </row>
    <row r="53" spans="1:5" s="12" customFormat="1" ht="95.4" customHeight="1">
      <c r="A53" s="6" t="s">
        <v>147</v>
      </c>
      <c r="B53" s="2" t="s">
        <v>148</v>
      </c>
      <c r="C53" s="41">
        <v>22521500</v>
      </c>
      <c r="D53" s="41">
        <v>0</v>
      </c>
      <c r="E53" s="41">
        <v>0</v>
      </c>
    </row>
    <row r="54" spans="1:5" s="12" customFormat="1" ht="88.25" customHeight="1">
      <c r="A54" s="6" t="s">
        <v>149</v>
      </c>
      <c r="B54" s="2" t="s">
        <v>150</v>
      </c>
      <c r="C54" s="41">
        <v>46600000</v>
      </c>
      <c r="D54" s="41">
        <v>0</v>
      </c>
      <c r="E54" s="41">
        <v>0</v>
      </c>
    </row>
    <row r="55" spans="1:5" s="12" customFormat="1" ht="49.4" hidden="1" customHeight="1">
      <c r="A55" s="6" t="s">
        <v>103</v>
      </c>
      <c r="B55" s="2" t="s">
        <v>119</v>
      </c>
      <c r="C55" s="41">
        <v>0</v>
      </c>
      <c r="D55" s="41">
        <v>0</v>
      </c>
      <c r="E55" s="41">
        <v>0</v>
      </c>
    </row>
    <row r="56" spans="1:5" s="12" customFormat="1" ht="65.150000000000006" hidden="1" customHeight="1">
      <c r="A56" s="6" t="s">
        <v>104</v>
      </c>
      <c r="B56" s="2" t="s">
        <v>105</v>
      </c>
      <c r="C56" s="41">
        <v>0</v>
      </c>
      <c r="D56" s="41">
        <v>0</v>
      </c>
      <c r="E56" s="41">
        <v>0</v>
      </c>
    </row>
    <row r="57" spans="1:5" s="12" customFormat="1" ht="81" customHeight="1">
      <c r="A57" s="46" t="s">
        <v>115</v>
      </c>
      <c r="B57" s="62" t="s">
        <v>126</v>
      </c>
      <c r="C57" s="41">
        <v>201069469</v>
      </c>
      <c r="D57" s="41">
        <v>206687587</v>
      </c>
      <c r="E57" s="41">
        <v>212466742</v>
      </c>
    </row>
    <row r="58" spans="1:5" s="12" customFormat="1" ht="54.65" customHeight="1">
      <c r="A58" s="46" t="s">
        <v>166</v>
      </c>
      <c r="B58" s="62" t="s">
        <v>169</v>
      </c>
      <c r="C58" s="41">
        <v>60700000</v>
      </c>
      <c r="D58" s="41">
        <v>0</v>
      </c>
      <c r="E58" s="41">
        <v>0</v>
      </c>
    </row>
    <row r="59" spans="1:5" s="12" customFormat="1" ht="70.650000000000006" customHeight="1">
      <c r="A59" s="6" t="s">
        <v>71</v>
      </c>
      <c r="B59" s="62" t="s">
        <v>127</v>
      </c>
      <c r="C59" s="41">
        <v>59308600</v>
      </c>
      <c r="D59" s="41">
        <v>0</v>
      </c>
      <c r="E59" s="41">
        <v>0</v>
      </c>
    </row>
    <row r="60" spans="1:5" s="12" customFormat="1" ht="111.65" customHeight="1">
      <c r="A60" s="6" t="s">
        <v>151</v>
      </c>
      <c r="B60" s="2" t="s">
        <v>161</v>
      </c>
      <c r="C60" s="41">
        <v>22521500</v>
      </c>
      <c r="D60" s="41">
        <v>0</v>
      </c>
      <c r="E60" s="41">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30" hidden="1">
      <c r="A63" s="9" t="s">
        <v>25</v>
      </c>
      <c r="B63" s="4" t="s">
        <v>26</v>
      </c>
      <c r="C63" s="49">
        <f>C64</f>
        <v>0</v>
      </c>
      <c r="D63" s="49">
        <f t="shared" ref="D63:E65" si="17">D64</f>
        <v>0</v>
      </c>
      <c r="E63" s="49">
        <f t="shared" si="17"/>
        <v>0</v>
      </c>
    </row>
    <row r="64" spans="1:5" s="12" customFormat="1" ht="32.15" hidden="1" customHeight="1">
      <c r="A64" s="8" t="s">
        <v>57</v>
      </c>
      <c r="B64" s="5" t="s">
        <v>27</v>
      </c>
      <c r="C64" s="44">
        <f>C65</f>
        <v>0</v>
      </c>
      <c r="D64" s="44">
        <f t="shared" si="17"/>
        <v>0</v>
      </c>
      <c r="E64" s="44">
        <f t="shared" si="17"/>
        <v>0</v>
      </c>
    </row>
    <row r="65" spans="1:5" s="12" customFormat="1" ht="31" hidden="1">
      <c r="A65" s="8" t="s">
        <v>58</v>
      </c>
      <c r="B65" s="5" t="s">
        <v>23</v>
      </c>
      <c r="C65" s="44">
        <f>C66</f>
        <v>0</v>
      </c>
      <c r="D65" s="44">
        <f t="shared" si="17"/>
        <v>0</v>
      </c>
      <c r="E65" s="44">
        <f t="shared" si="17"/>
        <v>0</v>
      </c>
    </row>
    <row r="66" spans="1:5" s="12" customFormat="1" ht="45.65" hidden="1" customHeight="1">
      <c r="A66" s="6" t="s">
        <v>59</v>
      </c>
      <c r="B66" s="2" t="s">
        <v>23</v>
      </c>
      <c r="C66" s="44"/>
      <c r="D66" s="44"/>
      <c r="E66" s="44"/>
    </row>
    <row r="67" spans="1:5" s="12" customFormat="1" ht="18.649999999999999" hidden="1" customHeight="1">
      <c r="A67" s="9" t="s">
        <v>28</v>
      </c>
      <c r="B67" s="4" t="s">
        <v>29</v>
      </c>
      <c r="C67" s="49">
        <f>C68</f>
        <v>0</v>
      </c>
      <c r="D67" s="49">
        <f t="shared" ref="D67:E69" si="18">D68</f>
        <v>0</v>
      </c>
      <c r="E67" s="49">
        <f t="shared" si="18"/>
        <v>0</v>
      </c>
    </row>
    <row r="68" spans="1:5" s="12" customFormat="1" ht="35.15" hidden="1" customHeight="1">
      <c r="A68" s="8" t="s">
        <v>37</v>
      </c>
      <c r="B68" s="5" t="s">
        <v>24</v>
      </c>
      <c r="C68" s="44">
        <f>C69</f>
        <v>0</v>
      </c>
      <c r="D68" s="44">
        <f t="shared" si="18"/>
        <v>0</v>
      </c>
      <c r="E68" s="44">
        <f t="shared" si="18"/>
        <v>0</v>
      </c>
    </row>
    <row r="69" spans="1:5" s="12" customFormat="1" ht="31.4" hidden="1" customHeight="1">
      <c r="A69" s="8" t="s">
        <v>38</v>
      </c>
      <c r="B69" s="5" t="s">
        <v>24</v>
      </c>
      <c r="C69" s="44">
        <f>C70</f>
        <v>0</v>
      </c>
      <c r="D69" s="44">
        <f t="shared" si="18"/>
        <v>0</v>
      </c>
      <c r="E69" s="44">
        <f t="shared" si="18"/>
        <v>0</v>
      </c>
    </row>
    <row r="70" spans="1:5" s="12" customFormat="1" ht="31" hidden="1">
      <c r="A70" s="6" t="s">
        <v>56</v>
      </c>
      <c r="B70" s="2" t="s">
        <v>24</v>
      </c>
      <c r="C70" s="44"/>
      <c r="D70" s="44"/>
      <c r="E70" s="44"/>
    </row>
    <row r="71" spans="1:5" s="12" customFormat="1" ht="77.5" hidden="1">
      <c r="A71" s="15" t="s">
        <v>10</v>
      </c>
      <c r="B71" s="16" t="s">
        <v>11</v>
      </c>
      <c r="C71" s="68"/>
      <c r="D71" s="68"/>
      <c r="E71" s="68"/>
    </row>
    <row r="72" spans="1:5" s="12" customFormat="1" ht="77.5" hidden="1">
      <c r="A72" s="15" t="s">
        <v>51</v>
      </c>
      <c r="B72" s="16" t="s">
        <v>30</v>
      </c>
      <c r="C72" s="68"/>
      <c r="D72" s="68"/>
      <c r="E72" s="68"/>
    </row>
    <row r="73" spans="1:5" s="12" customFormat="1" ht="15.5" hidden="1">
      <c r="A73" s="15"/>
      <c r="B73" s="16"/>
      <c r="C73" s="68"/>
      <c r="D73" s="68"/>
      <c r="E73" s="68"/>
    </row>
    <row r="74" spans="1:5" s="12" customFormat="1" ht="15.5" hidden="1">
      <c r="A74" s="15"/>
      <c r="B74" s="16"/>
      <c r="C74" s="69"/>
      <c r="D74" s="69"/>
      <c r="E74" s="69"/>
    </row>
    <row r="75" spans="1:5" s="12" customFormat="1" ht="60">
      <c r="A75" s="70" t="s">
        <v>10</v>
      </c>
      <c r="B75" s="76" t="s">
        <v>160</v>
      </c>
      <c r="C75" s="49">
        <f>C76</f>
        <v>2161.0300000000002</v>
      </c>
      <c r="D75" s="49">
        <f t="shared" ref="D75:E75" si="19">D76</f>
        <v>0</v>
      </c>
      <c r="E75" s="49">
        <f t="shared" si="19"/>
        <v>0</v>
      </c>
    </row>
    <row r="76" spans="1:5" s="12" customFormat="1" ht="59.4" customHeight="1">
      <c r="A76" s="7" t="s">
        <v>52</v>
      </c>
      <c r="B76" s="3" t="s">
        <v>162</v>
      </c>
      <c r="C76" s="44">
        <f>C78</f>
        <v>2161.0300000000002</v>
      </c>
      <c r="D76" s="44">
        <f>D78</f>
        <v>0</v>
      </c>
      <c r="E76" s="44">
        <f>E78</f>
        <v>0</v>
      </c>
    </row>
    <row r="77" spans="1:5" s="12" customFormat="1" ht="59.4" customHeight="1">
      <c r="A77" s="7" t="s">
        <v>164</v>
      </c>
      <c r="B77" s="3" t="s">
        <v>163</v>
      </c>
      <c r="C77" s="44">
        <f>C80</f>
        <v>2161.0300000000002</v>
      </c>
      <c r="D77" s="44">
        <f t="shared" ref="D77:E77" si="20">D80</f>
        <v>0</v>
      </c>
      <c r="E77" s="44">
        <f t="shared" si="20"/>
        <v>0</v>
      </c>
    </row>
    <row r="78" spans="1:5" s="12" customFormat="1" ht="31">
      <c r="A78" s="15" t="s">
        <v>53</v>
      </c>
      <c r="B78" s="16" t="s">
        <v>13</v>
      </c>
      <c r="C78" s="44">
        <f>C79</f>
        <v>2161.0300000000002</v>
      </c>
      <c r="D78" s="44">
        <f t="shared" ref="D78:E79" si="21">D79</f>
        <v>0</v>
      </c>
      <c r="E78" s="44">
        <f t="shared" si="21"/>
        <v>0</v>
      </c>
    </row>
    <row r="79" spans="1:5" s="12" customFormat="1" ht="46.5">
      <c r="A79" s="15" t="s">
        <v>54</v>
      </c>
      <c r="B79" s="16" t="s">
        <v>14</v>
      </c>
      <c r="C79" s="44">
        <f>C80</f>
        <v>2161.0300000000002</v>
      </c>
      <c r="D79" s="44">
        <f t="shared" si="21"/>
        <v>0</v>
      </c>
      <c r="E79" s="44">
        <f t="shared" si="21"/>
        <v>0</v>
      </c>
    </row>
    <row r="80" spans="1:5" s="12" customFormat="1" ht="62">
      <c r="A80" s="72" t="s">
        <v>152</v>
      </c>
      <c r="B80" s="14" t="s">
        <v>153</v>
      </c>
      <c r="C80" s="44">
        <v>2161.0300000000002</v>
      </c>
      <c r="D80" s="44">
        <v>0</v>
      </c>
      <c r="E80" s="44">
        <v>0</v>
      </c>
    </row>
    <row r="81" spans="1:5" s="18" customFormat="1" ht="46.4" customHeight="1">
      <c r="A81" s="70" t="s">
        <v>154</v>
      </c>
      <c r="B81" s="71" t="s">
        <v>155</v>
      </c>
      <c r="C81" s="55">
        <f>C82</f>
        <v>-16215.83</v>
      </c>
      <c r="D81" s="49">
        <v>0</v>
      </c>
      <c r="E81" s="49">
        <v>0</v>
      </c>
    </row>
    <row r="82" spans="1:5" s="12" customFormat="1" ht="63" customHeight="1">
      <c r="A82" s="44" t="s">
        <v>156</v>
      </c>
      <c r="B82" s="73" t="s">
        <v>157</v>
      </c>
      <c r="C82" s="41">
        <f>C83</f>
        <v>-16215.83</v>
      </c>
      <c r="D82" s="44">
        <v>0</v>
      </c>
      <c r="E82" s="44">
        <v>0</v>
      </c>
    </row>
    <row r="83" spans="1:5" s="12" customFormat="1" ht="70.400000000000006" customHeight="1">
      <c r="A83" s="44" t="s">
        <v>158</v>
      </c>
      <c r="B83" s="73" t="s">
        <v>159</v>
      </c>
      <c r="C83" s="41">
        <v>-16215.83</v>
      </c>
      <c r="D83" s="44">
        <v>0</v>
      </c>
      <c r="E83" s="44">
        <v>0</v>
      </c>
    </row>
    <row r="85" spans="1:5">
      <c r="A85" s="19"/>
    </row>
  </sheetData>
  <mergeCells count="6">
    <mergeCell ref="C1:E1"/>
    <mergeCell ref="D6:E6"/>
    <mergeCell ref="A2:A3"/>
    <mergeCell ref="C2:E2"/>
    <mergeCell ref="A4:E4"/>
    <mergeCell ref="A5:E5"/>
  </mergeCells>
  <pageMargins left="0.70866141732283472" right="0.31496062992125984" top="0.24" bottom="0.22" header="0.31496062992125984" footer="0.31496062992125984"/>
  <pageSetup paperSize="9" scale="71" fitToHeight="3" orientation="portrait" horizontalDpi="4294967295" verticalDpi="4294967295" r:id="rId1"/>
</worksheet>
</file>

<file path=xl/worksheets/sheet2.xml><?xml version="1.0" encoding="utf-8"?>
<worksheet xmlns="http://schemas.openxmlformats.org/spreadsheetml/2006/main" xmlns:r="http://schemas.openxmlformats.org/officeDocument/2006/relationships">
  <dimension ref="A1:G85"/>
  <sheetViews>
    <sheetView tabSelected="1" view="pageBreakPreview" zoomScale="70" zoomScaleSheetLayoutView="70" workbookViewId="0">
      <selection activeCell="C2" sqref="C2:E2"/>
    </sheetView>
  </sheetViews>
  <sheetFormatPr defaultColWidth="8.54296875" defaultRowHeight="14.5"/>
  <cols>
    <col min="1" max="1" width="18.90625" style="64" customWidth="1"/>
    <col min="2" max="2" width="67.1796875" style="1" customWidth="1"/>
    <col min="3" max="3" width="12.90625" style="51" customWidth="1"/>
    <col min="4" max="4" width="12.453125" style="51" customWidth="1"/>
    <col min="5" max="5" width="11.08984375" style="51" customWidth="1"/>
    <col min="6" max="6" width="10.08984375" style="1" bestFit="1" customWidth="1"/>
    <col min="7" max="7" width="7.08984375" style="1" customWidth="1"/>
    <col min="8" max="9" width="6.453125" style="1" customWidth="1"/>
    <col min="10" max="16384" width="8.54296875" style="1"/>
  </cols>
  <sheetData>
    <row r="1" spans="1:5" ht="71.400000000000006" customHeight="1">
      <c r="C1" s="77" t="s">
        <v>170</v>
      </c>
      <c r="D1" s="77"/>
      <c r="E1" s="77"/>
    </row>
    <row r="2" spans="1:5" s="50" customFormat="1" ht="103.65" customHeight="1">
      <c r="A2" s="79"/>
      <c r="B2" s="56"/>
      <c r="C2" s="77" t="s">
        <v>133</v>
      </c>
      <c r="D2" s="77"/>
      <c r="E2" s="77"/>
    </row>
    <row r="3" spans="1:5" ht="2.4" customHeight="1">
      <c r="A3" s="79"/>
      <c r="B3" s="57"/>
      <c r="C3" s="58"/>
      <c r="D3" s="58"/>
      <c r="E3" s="58"/>
    </row>
    <row r="4" spans="1:5" ht="22.4" customHeight="1">
      <c r="A4" s="80" t="s">
        <v>0</v>
      </c>
      <c r="B4" s="80"/>
      <c r="C4" s="80"/>
      <c r="D4" s="80"/>
      <c r="E4" s="80"/>
    </row>
    <row r="5" spans="1:5" ht="20.9" customHeight="1">
      <c r="A5" s="80" t="s">
        <v>131</v>
      </c>
      <c r="B5" s="80"/>
      <c r="C5" s="80"/>
      <c r="D5" s="80"/>
      <c r="E5" s="80"/>
    </row>
    <row r="6" spans="1:5">
      <c r="A6" s="59"/>
      <c r="B6" s="60"/>
      <c r="C6" s="63"/>
      <c r="D6" s="78" t="s">
        <v>167</v>
      </c>
      <c r="E6" s="78"/>
    </row>
    <row r="7" spans="1:5" ht="36.65" customHeight="1">
      <c r="A7" s="23" t="s">
        <v>33</v>
      </c>
      <c r="B7" s="24" t="s">
        <v>64</v>
      </c>
      <c r="C7" s="52" t="s">
        <v>77</v>
      </c>
      <c r="D7" s="52" t="s">
        <v>124</v>
      </c>
      <c r="E7" s="52" t="s">
        <v>128</v>
      </c>
    </row>
    <row r="8" spans="1:5" s="10" customFormat="1" ht="13">
      <c r="A8" s="25">
        <v>1</v>
      </c>
      <c r="B8" s="26">
        <v>2</v>
      </c>
      <c r="C8" s="53">
        <v>3</v>
      </c>
      <c r="D8" s="53">
        <v>4</v>
      </c>
      <c r="E8" s="54">
        <v>5</v>
      </c>
    </row>
    <row r="9" spans="1:5" s="12" customFormat="1" ht="15.5">
      <c r="A9" s="11" t="s">
        <v>1</v>
      </c>
      <c r="B9" s="27" t="s">
        <v>2</v>
      </c>
      <c r="C9" s="49">
        <f>C10+C75+C81</f>
        <v>966710.1540000001</v>
      </c>
      <c r="D9" s="49">
        <f t="shared" ref="D9:E9" si="0">D10+D76+D81</f>
        <v>291840.91600000003</v>
      </c>
      <c r="E9" s="49">
        <f t="shared" si="0"/>
        <v>299181.45799999998</v>
      </c>
    </row>
    <row r="10" spans="1:5" s="12" customFormat="1" ht="31">
      <c r="A10" s="13" t="s">
        <v>3</v>
      </c>
      <c r="B10" s="2" t="s">
        <v>4</v>
      </c>
      <c r="C10" s="49">
        <f>C11+C14+C34</f>
        <v>966724.26900000009</v>
      </c>
      <c r="D10" s="49">
        <f t="shared" ref="D10:E10" si="1">D11+D14+D34</f>
        <v>291840.91600000003</v>
      </c>
      <c r="E10" s="49">
        <f t="shared" si="1"/>
        <v>299181.45799999998</v>
      </c>
    </row>
    <row r="11" spans="1:5" s="12" customFormat="1" ht="15.5">
      <c r="A11" s="11" t="s">
        <v>73</v>
      </c>
      <c r="B11" s="27" t="s">
        <v>74</v>
      </c>
      <c r="C11" s="49">
        <f>C12</f>
        <v>10653.5</v>
      </c>
      <c r="D11" s="49">
        <f t="shared" ref="D11:E12" si="2">D12</f>
        <v>11186.8</v>
      </c>
      <c r="E11" s="49">
        <f t="shared" si="2"/>
        <v>11850.3</v>
      </c>
    </row>
    <row r="12" spans="1:5" s="12" customFormat="1" ht="46.5">
      <c r="A12" s="6" t="s">
        <v>78</v>
      </c>
      <c r="B12" s="66" t="s">
        <v>79</v>
      </c>
      <c r="C12" s="44">
        <f>C13</f>
        <v>10653.5</v>
      </c>
      <c r="D12" s="44">
        <f t="shared" si="2"/>
        <v>11186.8</v>
      </c>
      <c r="E12" s="44">
        <f t="shared" si="2"/>
        <v>11850.3</v>
      </c>
    </row>
    <row r="13" spans="1:5" s="12" customFormat="1" ht="31">
      <c r="A13" s="6" t="s">
        <v>80</v>
      </c>
      <c r="B13" s="66" t="s">
        <v>81</v>
      </c>
      <c r="C13" s="44">
        <v>10653.5</v>
      </c>
      <c r="D13" s="44">
        <v>11186.8</v>
      </c>
      <c r="E13" s="44">
        <v>11850.3</v>
      </c>
    </row>
    <row r="14" spans="1:5" s="12" customFormat="1" ht="41.4" customHeight="1">
      <c r="A14" s="30" t="s">
        <v>41</v>
      </c>
      <c r="B14" s="27" t="s">
        <v>65</v>
      </c>
      <c r="C14" s="49">
        <f>C19+C21+C23+C25+C15+C17</f>
        <v>466579.30000000005</v>
      </c>
      <c r="D14" s="49">
        <f t="shared" ref="D14:E14" si="3">D19+D21+D23+D25+D15+D17</f>
        <v>0</v>
      </c>
      <c r="E14" s="49">
        <f t="shared" si="3"/>
        <v>0</v>
      </c>
    </row>
    <row r="15" spans="1:5" s="12" customFormat="1" ht="96" customHeight="1">
      <c r="A15" s="6" t="s">
        <v>134</v>
      </c>
      <c r="B15" s="66" t="s">
        <v>135</v>
      </c>
      <c r="C15" s="49">
        <f>C16</f>
        <v>141220.58499999999</v>
      </c>
      <c r="D15" s="49">
        <f t="shared" ref="D15:E15" si="4">D16</f>
        <v>0</v>
      </c>
      <c r="E15" s="49">
        <f t="shared" si="4"/>
        <v>0</v>
      </c>
    </row>
    <row r="16" spans="1:5" s="12" customFormat="1" ht="100.25" customHeight="1">
      <c r="A16" s="6" t="s">
        <v>136</v>
      </c>
      <c r="B16" s="66" t="s">
        <v>137</v>
      </c>
      <c r="C16" s="44">
        <v>141220.58499999999</v>
      </c>
      <c r="D16" s="44">
        <v>0</v>
      </c>
      <c r="E16" s="44">
        <v>0</v>
      </c>
    </row>
    <row r="17" spans="1:5" s="12" customFormat="1" ht="83.4" customHeight="1">
      <c r="A17" s="6" t="s">
        <v>138</v>
      </c>
      <c r="B17" s="66" t="s">
        <v>139</v>
      </c>
      <c r="C17" s="49">
        <f>C18</f>
        <v>77556.464000000007</v>
      </c>
      <c r="D17" s="49">
        <f t="shared" ref="D17:E17" si="5">D18</f>
        <v>0</v>
      </c>
      <c r="E17" s="49">
        <f t="shared" si="5"/>
        <v>0</v>
      </c>
    </row>
    <row r="18" spans="1:5" s="12" customFormat="1" ht="80.400000000000006" customHeight="1">
      <c r="A18" s="6" t="s">
        <v>140</v>
      </c>
      <c r="B18" s="66" t="s">
        <v>141</v>
      </c>
      <c r="C18" s="44">
        <v>77556.464000000007</v>
      </c>
      <c r="D18" s="44">
        <v>0</v>
      </c>
      <c r="E18" s="44">
        <v>0</v>
      </c>
    </row>
    <row r="19" spans="1:5" s="12" customFormat="1" ht="70.25" customHeight="1">
      <c r="A19" s="6" t="s">
        <v>91</v>
      </c>
      <c r="B19" s="75" t="s">
        <v>93</v>
      </c>
      <c r="C19" s="49">
        <f>C20</f>
        <v>2678.6509999999998</v>
      </c>
      <c r="D19" s="49">
        <f t="shared" ref="D19:E19" si="6">D20</f>
        <v>0</v>
      </c>
      <c r="E19" s="49">
        <f t="shared" si="6"/>
        <v>0</v>
      </c>
    </row>
    <row r="20" spans="1:5" s="12" customFormat="1" ht="68.400000000000006" customHeight="1">
      <c r="A20" s="6" t="s">
        <v>92</v>
      </c>
      <c r="B20" s="62" t="s">
        <v>94</v>
      </c>
      <c r="C20" s="44">
        <v>2678.6509999999998</v>
      </c>
      <c r="D20" s="44">
        <v>0</v>
      </c>
      <c r="E20" s="44">
        <v>0</v>
      </c>
    </row>
    <row r="21" spans="1:5" s="12" customFormat="1" ht="40.4" customHeight="1">
      <c r="A21" s="6" t="s">
        <v>142</v>
      </c>
      <c r="B21" s="2" t="s">
        <v>125</v>
      </c>
      <c r="C21" s="49">
        <f>C22</f>
        <v>92123.6</v>
      </c>
      <c r="D21" s="49">
        <f t="shared" ref="D21:E21" si="7">D22</f>
        <v>0</v>
      </c>
      <c r="E21" s="49">
        <f t="shared" si="7"/>
        <v>0</v>
      </c>
    </row>
    <row r="22" spans="1:5" s="12" customFormat="1" ht="36" customHeight="1">
      <c r="A22" s="6" t="s">
        <v>143</v>
      </c>
      <c r="B22" s="2" t="s">
        <v>144</v>
      </c>
      <c r="C22" s="44">
        <v>92123.6</v>
      </c>
      <c r="D22" s="44">
        <v>0</v>
      </c>
      <c r="E22" s="44">
        <v>0</v>
      </c>
    </row>
    <row r="23" spans="1:5" s="12" customFormat="1" ht="39.65" customHeight="1">
      <c r="A23" s="6" t="s">
        <v>96</v>
      </c>
      <c r="B23" s="2" t="s">
        <v>145</v>
      </c>
      <c r="C23" s="49">
        <f>C24</f>
        <v>50000</v>
      </c>
      <c r="D23" s="49">
        <f t="shared" ref="D23:E23" si="8">D24</f>
        <v>0</v>
      </c>
      <c r="E23" s="49">
        <f t="shared" si="8"/>
        <v>0</v>
      </c>
    </row>
    <row r="24" spans="1:5" s="12" customFormat="1" ht="55.25" customHeight="1">
      <c r="A24" s="6" t="s">
        <v>95</v>
      </c>
      <c r="B24" s="2" t="s">
        <v>146</v>
      </c>
      <c r="C24" s="44">
        <v>50000</v>
      </c>
      <c r="D24" s="44">
        <v>0</v>
      </c>
      <c r="E24" s="44">
        <v>0</v>
      </c>
    </row>
    <row r="25" spans="1:5" s="12" customFormat="1" ht="18.649999999999999" customHeight="1">
      <c r="A25" s="67" t="s">
        <v>42</v>
      </c>
      <c r="B25" s="2" t="s">
        <v>31</v>
      </c>
      <c r="C25" s="49">
        <f>C26</f>
        <v>103000</v>
      </c>
      <c r="D25" s="49">
        <f t="shared" ref="D25:E25" si="9">D26</f>
        <v>0</v>
      </c>
      <c r="E25" s="49">
        <f t="shared" si="9"/>
        <v>0</v>
      </c>
    </row>
    <row r="26" spans="1:5" s="12" customFormat="1" ht="20.149999999999999" customHeight="1">
      <c r="A26" s="67" t="s">
        <v>43</v>
      </c>
      <c r="B26" s="2" t="s">
        <v>32</v>
      </c>
      <c r="C26" s="44">
        <f>C29+C30+C31+C32+C28+C27</f>
        <v>103000</v>
      </c>
      <c r="D26" s="44">
        <f t="shared" ref="D26:E26" si="10">D29+D30+D31+D32+D28</f>
        <v>0</v>
      </c>
      <c r="E26" s="44">
        <f t="shared" si="10"/>
        <v>0</v>
      </c>
    </row>
    <row r="27" spans="1:5" s="12" customFormat="1" ht="36.65" customHeight="1">
      <c r="A27" s="67" t="s">
        <v>165</v>
      </c>
      <c r="B27" s="2" t="s">
        <v>168</v>
      </c>
      <c r="C27" s="44">
        <v>3000</v>
      </c>
      <c r="D27" s="44">
        <v>0</v>
      </c>
      <c r="E27" s="44">
        <v>0</v>
      </c>
    </row>
    <row r="28" spans="1:5" s="12" customFormat="1" ht="82.75" customHeight="1">
      <c r="A28" s="67" t="s">
        <v>100</v>
      </c>
      <c r="B28" s="31" t="s">
        <v>101</v>
      </c>
      <c r="C28" s="44">
        <v>100000</v>
      </c>
      <c r="D28" s="44">
        <v>0</v>
      </c>
      <c r="E28" s="44">
        <v>0</v>
      </c>
    </row>
    <row r="29" spans="1:5" s="12" customFormat="1" ht="46.5" hidden="1">
      <c r="A29" s="6" t="s">
        <v>66</v>
      </c>
      <c r="B29" s="31" t="s">
        <v>35</v>
      </c>
      <c r="C29" s="45"/>
      <c r="D29" s="45"/>
      <c r="E29" s="45"/>
    </row>
    <row r="30" spans="1:5" s="12" customFormat="1" ht="77.5" hidden="1">
      <c r="A30" s="6"/>
      <c r="B30" s="31" t="s">
        <v>72</v>
      </c>
      <c r="C30" s="45"/>
      <c r="D30" s="45"/>
      <c r="E30" s="45"/>
    </row>
    <row r="31" spans="1:5" s="12" customFormat="1" ht="31" hidden="1">
      <c r="A31" s="6" t="s">
        <v>110</v>
      </c>
      <c r="B31" s="31" t="s">
        <v>112</v>
      </c>
      <c r="C31" s="45">
        <v>0</v>
      </c>
      <c r="D31" s="45">
        <v>0</v>
      </c>
      <c r="E31" s="45">
        <v>0</v>
      </c>
    </row>
    <row r="32" spans="1:5" s="12" customFormat="1" ht="62" hidden="1">
      <c r="A32" s="6" t="s">
        <v>100</v>
      </c>
      <c r="B32" s="31" t="s">
        <v>101</v>
      </c>
      <c r="C32" s="45">
        <v>0</v>
      </c>
      <c r="D32" s="45">
        <v>0</v>
      </c>
      <c r="E32" s="45">
        <v>0</v>
      </c>
    </row>
    <row r="33" spans="1:7" hidden="1">
      <c r="C33" s="74"/>
      <c r="D33" s="74"/>
      <c r="E33" s="74"/>
    </row>
    <row r="34" spans="1:7" s="12" customFormat="1" ht="19.399999999999999" customHeight="1">
      <c r="A34" s="30" t="s">
        <v>44</v>
      </c>
      <c r="B34" s="27" t="s">
        <v>5</v>
      </c>
      <c r="C34" s="49">
        <f>C35+C46</f>
        <v>489491.46900000004</v>
      </c>
      <c r="D34" s="49">
        <f t="shared" ref="D34:E34" si="11">D35+D46</f>
        <v>280654.11600000004</v>
      </c>
      <c r="E34" s="49">
        <f t="shared" si="11"/>
        <v>287331.158</v>
      </c>
    </row>
    <row r="35" spans="1:7" s="12" customFormat="1" ht="63.65" customHeight="1">
      <c r="A35" s="6" t="s">
        <v>45</v>
      </c>
      <c r="B35" s="2" t="s">
        <v>6</v>
      </c>
      <c r="C35" s="44">
        <f>C36</f>
        <v>76355.400000000009</v>
      </c>
      <c r="D35" s="44">
        <f t="shared" ref="D35:E35" si="12">D36</f>
        <v>73966.516000000003</v>
      </c>
      <c r="E35" s="44">
        <f t="shared" si="12"/>
        <v>74864.415999999997</v>
      </c>
      <c r="G35" s="48"/>
    </row>
    <row r="36" spans="1:7" s="12" customFormat="1" ht="90.65" customHeight="1">
      <c r="A36" s="6" t="s">
        <v>46</v>
      </c>
      <c r="B36" s="2" t="s">
        <v>7</v>
      </c>
      <c r="C36" s="44">
        <f>SUM(C40:C42)</f>
        <v>76355.400000000009</v>
      </c>
      <c r="D36" s="44">
        <f t="shared" ref="D36:E36" si="13">SUM(D40:D42)</f>
        <v>73966.516000000003</v>
      </c>
      <c r="E36" s="44">
        <f t="shared" si="13"/>
        <v>74864.415999999997</v>
      </c>
    </row>
    <row r="37" spans="1:7" s="12" customFormat="1" ht="62" hidden="1">
      <c r="A37" s="6" t="s">
        <v>47</v>
      </c>
      <c r="B37" s="2" t="s">
        <v>21</v>
      </c>
      <c r="C37" s="45">
        <v>0</v>
      </c>
      <c r="D37" s="45">
        <v>0</v>
      </c>
      <c r="E37" s="45">
        <v>0</v>
      </c>
    </row>
    <row r="38" spans="1:7" s="12" customFormat="1" ht="114" hidden="1" customHeight="1">
      <c r="A38" s="28" t="s">
        <v>48</v>
      </c>
      <c r="B38" s="29" t="s">
        <v>22</v>
      </c>
      <c r="C38" s="45">
        <v>0</v>
      </c>
      <c r="D38" s="45">
        <v>0</v>
      </c>
      <c r="E38" s="45">
        <v>0</v>
      </c>
    </row>
    <row r="39" spans="1:7" s="12" customFormat="1" ht="84.65" hidden="1" customHeight="1">
      <c r="A39" s="6" t="s">
        <v>49</v>
      </c>
      <c r="B39" s="2" t="s">
        <v>8</v>
      </c>
      <c r="C39" s="45"/>
      <c r="D39" s="45"/>
      <c r="E39" s="45"/>
    </row>
    <row r="40" spans="1:7" s="12" customFormat="1" ht="121.65" customHeight="1">
      <c r="A40" s="6" t="s">
        <v>50</v>
      </c>
      <c r="B40" s="2" t="s">
        <v>36</v>
      </c>
      <c r="C40" s="44">
        <v>47911.4</v>
      </c>
      <c r="D40" s="44">
        <v>44470.216</v>
      </c>
      <c r="E40" s="44">
        <v>44470.216</v>
      </c>
    </row>
    <row r="41" spans="1:7" s="12" customFormat="1" ht="126.65" customHeight="1">
      <c r="A41" s="6" t="s">
        <v>83</v>
      </c>
      <c r="B41" s="2" t="s">
        <v>129</v>
      </c>
      <c r="C41" s="44">
        <v>17264.900000000001</v>
      </c>
      <c r="D41" s="44">
        <v>17877.5</v>
      </c>
      <c r="E41" s="44">
        <v>18414.3</v>
      </c>
    </row>
    <row r="42" spans="1:7" s="12" customFormat="1" ht="109.75" customHeight="1">
      <c r="A42" s="6" t="s">
        <v>85</v>
      </c>
      <c r="B42" s="62" t="s">
        <v>130</v>
      </c>
      <c r="C42" s="44">
        <v>11179.1</v>
      </c>
      <c r="D42" s="44">
        <v>11618.8</v>
      </c>
      <c r="E42" s="44">
        <v>11979.9</v>
      </c>
      <c r="F42" s="48"/>
    </row>
    <row r="43" spans="1:7" s="12" customFormat="1" ht="117" hidden="1" customHeight="1">
      <c r="A43" s="6" t="s">
        <v>82</v>
      </c>
      <c r="B43" s="2" t="s">
        <v>89</v>
      </c>
      <c r="C43" s="45">
        <v>0</v>
      </c>
      <c r="D43" s="45">
        <v>0</v>
      </c>
      <c r="E43" s="45">
        <v>0</v>
      </c>
    </row>
    <row r="44" spans="1:7" s="12" customFormat="1" ht="114.65" hidden="1" customHeight="1">
      <c r="A44" s="6" t="s">
        <v>84</v>
      </c>
      <c r="B44" s="2" t="s">
        <v>90</v>
      </c>
      <c r="C44" s="45">
        <v>0</v>
      </c>
      <c r="D44" s="45">
        <v>0</v>
      </c>
      <c r="E44" s="45">
        <v>0</v>
      </c>
    </row>
    <row r="45" spans="1:7" s="12" customFormat="1" ht="113.15" hidden="1" customHeight="1">
      <c r="A45" s="28" t="s">
        <v>63</v>
      </c>
      <c r="B45" s="29" t="s">
        <v>70</v>
      </c>
      <c r="C45" s="45"/>
      <c r="D45" s="45">
        <v>0</v>
      </c>
      <c r="E45" s="45">
        <v>0</v>
      </c>
    </row>
    <row r="46" spans="1:7" s="12" customFormat="1" ht="37.75" customHeight="1">
      <c r="A46" s="6" t="s">
        <v>62</v>
      </c>
      <c r="B46" s="2" t="s">
        <v>75</v>
      </c>
      <c r="C46" s="49">
        <f>C47</f>
        <v>413136.06900000002</v>
      </c>
      <c r="D46" s="49">
        <f t="shared" ref="D46:E46" si="14">D47</f>
        <v>206687.6</v>
      </c>
      <c r="E46" s="49">
        <f t="shared" si="14"/>
        <v>212466.742</v>
      </c>
    </row>
    <row r="47" spans="1:7" s="12" customFormat="1" ht="31">
      <c r="A47" s="6" t="s">
        <v>61</v>
      </c>
      <c r="B47" s="2" t="s">
        <v>9</v>
      </c>
      <c r="C47" s="49">
        <f>SUM(C48:C63)</f>
        <v>413136.06900000002</v>
      </c>
      <c r="D47" s="49">
        <f t="shared" ref="D47:E47" si="15">SUM(D48:D63)</f>
        <v>206687.6</v>
      </c>
      <c r="E47" s="49">
        <f t="shared" si="15"/>
        <v>212466.742</v>
      </c>
    </row>
    <row r="48" spans="1:7" s="12" customFormat="1" ht="48.65" customHeight="1">
      <c r="A48" s="6" t="s">
        <v>107</v>
      </c>
      <c r="B48" s="2" t="s">
        <v>121</v>
      </c>
      <c r="C48" s="44">
        <v>415</v>
      </c>
      <c r="D48" s="44">
        <v>0</v>
      </c>
      <c r="E48" s="44">
        <v>0</v>
      </c>
    </row>
    <row r="49" spans="1:5" s="12" customFormat="1" ht="48.65" hidden="1" customHeight="1">
      <c r="A49" s="6" t="s">
        <v>122</v>
      </c>
      <c r="B49" s="47" t="s">
        <v>123</v>
      </c>
      <c r="C49" s="44">
        <v>0</v>
      </c>
      <c r="D49" s="44"/>
      <c r="E49" s="44"/>
    </row>
    <row r="50" spans="1:5" s="12" customFormat="1" ht="77.5" hidden="1">
      <c r="A50" s="6" t="s">
        <v>108</v>
      </c>
      <c r="B50" s="2" t="s">
        <v>116</v>
      </c>
      <c r="C50" s="44">
        <v>0</v>
      </c>
      <c r="D50" s="44">
        <v>0</v>
      </c>
      <c r="E50" s="44">
        <v>0</v>
      </c>
    </row>
    <row r="51" spans="1:5" s="12" customFormat="1" ht="96" hidden="1" customHeight="1">
      <c r="A51" s="6" t="s">
        <v>109</v>
      </c>
      <c r="B51" s="2" t="s">
        <v>117</v>
      </c>
      <c r="C51" s="44">
        <v>0</v>
      </c>
      <c r="D51" s="44">
        <v>0</v>
      </c>
      <c r="E51" s="44">
        <v>0</v>
      </c>
    </row>
    <row r="52" spans="1:5" s="12" customFormat="1" ht="67.400000000000006" hidden="1" customHeight="1">
      <c r="A52" s="6" t="s">
        <v>114</v>
      </c>
      <c r="B52" s="2" t="s">
        <v>118</v>
      </c>
      <c r="C52" s="44">
        <v>0</v>
      </c>
      <c r="D52" s="44">
        <v>0</v>
      </c>
      <c r="E52" s="44">
        <v>0</v>
      </c>
    </row>
    <row r="53" spans="1:5" s="12" customFormat="1" ht="95.4" customHeight="1">
      <c r="A53" s="6" t="s">
        <v>147</v>
      </c>
      <c r="B53" s="2" t="s">
        <v>148</v>
      </c>
      <c r="C53" s="44">
        <v>22521.5</v>
      </c>
      <c r="D53" s="44">
        <v>0</v>
      </c>
      <c r="E53" s="44">
        <v>0</v>
      </c>
    </row>
    <row r="54" spans="1:5" s="12" customFormat="1" ht="75" customHeight="1">
      <c r="A54" s="6" t="s">
        <v>149</v>
      </c>
      <c r="B54" s="2" t="s">
        <v>150</v>
      </c>
      <c r="C54" s="44">
        <v>46600</v>
      </c>
      <c r="D54" s="44">
        <v>0</v>
      </c>
      <c r="E54" s="44">
        <v>0</v>
      </c>
    </row>
    <row r="55" spans="1:5" s="12" customFormat="1" ht="49.4" hidden="1" customHeight="1">
      <c r="A55" s="6" t="s">
        <v>103</v>
      </c>
      <c r="B55" s="2" t="s">
        <v>119</v>
      </c>
      <c r="C55" s="44">
        <v>0</v>
      </c>
      <c r="D55" s="44">
        <v>0</v>
      </c>
      <c r="E55" s="44">
        <v>0</v>
      </c>
    </row>
    <row r="56" spans="1:5" s="12" customFormat="1" ht="65.150000000000006" hidden="1" customHeight="1">
      <c r="A56" s="6" t="s">
        <v>104</v>
      </c>
      <c r="B56" s="2" t="s">
        <v>105</v>
      </c>
      <c r="C56" s="44">
        <v>0</v>
      </c>
      <c r="D56" s="44">
        <v>0</v>
      </c>
      <c r="E56" s="44">
        <v>0</v>
      </c>
    </row>
    <row r="57" spans="1:5" s="12" customFormat="1" ht="81" customHeight="1">
      <c r="A57" s="46" t="s">
        <v>115</v>
      </c>
      <c r="B57" s="62" t="s">
        <v>126</v>
      </c>
      <c r="C57" s="44">
        <v>201069.46900000001</v>
      </c>
      <c r="D57" s="44">
        <v>206687.6</v>
      </c>
      <c r="E57" s="44">
        <v>212466.742</v>
      </c>
    </row>
    <row r="58" spans="1:5" s="12" customFormat="1" ht="44.4" customHeight="1">
      <c r="A58" s="46" t="s">
        <v>166</v>
      </c>
      <c r="B58" s="62" t="s">
        <v>169</v>
      </c>
      <c r="C58" s="44">
        <v>60700</v>
      </c>
      <c r="D58" s="44">
        <v>0</v>
      </c>
      <c r="E58" s="44">
        <v>0</v>
      </c>
    </row>
    <row r="59" spans="1:5" s="12" customFormat="1" ht="70.650000000000006" customHeight="1">
      <c r="A59" s="6" t="s">
        <v>71</v>
      </c>
      <c r="B59" s="62" t="s">
        <v>127</v>
      </c>
      <c r="C59" s="44">
        <v>59308.6</v>
      </c>
      <c r="D59" s="44">
        <v>0</v>
      </c>
      <c r="E59" s="44">
        <v>0</v>
      </c>
    </row>
    <row r="60" spans="1:5" s="12" customFormat="1" ht="111.65" customHeight="1">
      <c r="A60" s="6" t="s">
        <v>151</v>
      </c>
      <c r="B60" s="2" t="s">
        <v>161</v>
      </c>
      <c r="C60" s="44">
        <v>22521.5</v>
      </c>
      <c r="D60" s="44">
        <v>0</v>
      </c>
      <c r="E60" s="44">
        <v>0</v>
      </c>
    </row>
    <row r="61" spans="1:5" s="12" customFormat="1" ht="81" hidden="1" customHeight="1">
      <c r="A61" s="6" t="s">
        <v>60</v>
      </c>
      <c r="B61" s="2" t="s">
        <v>19</v>
      </c>
      <c r="C61" s="44">
        <v>0</v>
      </c>
      <c r="D61" s="44">
        <v>0</v>
      </c>
      <c r="E61" s="44">
        <v>0</v>
      </c>
    </row>
    <row r="62" spans="1:5" s="12" customFormat="1" ht="80.25" hidden="1" customHeight="1">
      <c r="A62" s="6" t="s">
        <v>67</v>
      </c>
      <c r="B62" s="2" t="s">
        <v>68</v>
      </c>
      <c r="C62" s="44">
        <v>0</v>
      </c>
      <c r="D62" s="44">
        <v>0</v>
      </c>
      <c r="E62" s="44">
        <v>0</v>
      </c>
    </row>
    <row r="63" spans="1:5" s="12" customFormat="1" ht="15.5" hidden="1">
      <c r="A63" s="9" t="s">
        <v>25</v>
      </c>
      <c r="B63" s="4" t="s">
        <v>26</v>
      </c>
      <c r="C63" s="49">
        <f>C64</f>
        <v>0</v>
      </c>
      <c r="D63" s="49">
        <f t="shared" ref="D63:E65" si="16">D64</f>
        <v>0</v>
      </c>
      <c r="E63" s="49">
        <f t="shared" si="16"/>
        <v>0</v>
      </c>
    </row>
    <row r="64" spans="1:5" s="12" customFormat="1" ht="32.15" hidden="1" customHeight="1">
      <c r="A64" s="8" t="s">
        <v>57</v>
      </c>
      <c r="B64" s="5" t="s">
        <v>27</v>
      </c>
      <c r="C64" s="44">
        <f>C65</f>
        <v>0</v>
      </c>
      <c r="D64" s="44">
        <f t="shared" si="16"/>
        <v>0</v>
      </c>
      <c r="E64" s="44">
        <f t="shared" si="16"/>
        <v>0</v>
      </c>
    </row>
    <row r="65" spans="1:5" s="12" customFormat="1" ht="31" hidden="1">
      <c r="A65" s="8" t="s">
        <v>58</v>
      </c>
      <c r="B65" s="5" t="s">
        <v>23</v>
      </c>
      <c r="C65" s="44">
        <f>C66</f>
        <v>0</v>
      </c>
      <c r="D65" s="44">
        <f t="shared" si="16"/>
        <v>0</v>
      </c>
      <c r="E65" s="44">
        <f t="shared" si="16"/>
        <v>0</v>
      </c>
    </row>
    <row r="66" spans="1:5" s="12" customFormat="1" ht="45.65" hidden="1" customHeight="1">
      <c r="A66" s="6" t="s">
        <v>59</v>
      </c>
      <c r="B66" s="2" t="s">
        <v>23</v>
      </c>
      <c r="C66" s="44"/>
      <c r="D66" s="44"/>
      <c r="E66" s="44"/>
    </row>
    <row r="67" spans="1:5" s="12" customFormat="1" ht="18.649999999999999" hidden="1" customHeight="1">
      <c r="A67" s="9" t="s">
        <v>28</v>
      </c>
      <c r="B67" s="4" t="s">
        <v>29</v>
      </c>
      <c r="C67" s="49">
        <f>C68</f>
        <v>0</v>
      </c>
      <c r="D67" s="49">
        <f t="shared" ref="D67:E69" si="17">D68</f>
        <v>0</v>
      </c>
      <c r="E67" s="49">
        <f t="shared" si="17"/>
        <v>0</v>
      </c>
    </row>
    <row r="68" spans="1:5" s="12" customFormat="1" ht="35.15" hidden="1" customHeight="1">
      <c r="A68" s="8" t="s">
        <v>37</v>
      </c>
      <c r="B68" s="5" t="s">
        <v>24</v>
      </c>
      <c r="C68" s="44">
        <f>C69</f>
        <v>0</v>
      </c>
      <c r="D68" s="44">
        <f t="shared" si="17"/>
        <v>0</v>
      </c>
      <c r="E68" s="44">
        <f t="shared" si="17"/>
        <v>0</v>
      </c>
    </row>
    <row r="69" spans="1:5" s="12" customFormat="1" ht="31.4" hidden="1" customHeight="1">
      <c r="A69" s="8" t="s">
        <v>38</v>
      </c>
      <c r="B69" s="5" t="s">
        <v>24</v>
      </c>
      <c r="C69" s="44">
        <f>C70</f>
        <v>0</v>
      </c>
      <c r="D69" s="44">
        <f t="shared" si="17"/>
        <v>0</v>
      </c>
      <c r="E69" s="44">
        <f t="shared" si="17"/>
        <v>0</v>
      </c>
    </row>
    <row r="70" spans="1:5" s="12" customFormat="1" ht="31" hidden="1">
      <c r="A70" s="6" t="s">
        <v>56</v>
      </c>
      <c r="B70" s="2" t="s">
        <v>24</v>
      </c>
      <c r="C70" s="44"/>
      <c r="D70" s="44"/>
      <c r="E70" s="44"/>
    </row>
    <row r="71" spans="1:5" s="12" customFormat="1" ht="77.5" hidden="1">
      <c r="A71" s="15" t="s">
        <v>10</v>
      </c>
      <c r="B71" s="16" t="s">
        <v>11</v>
      </c>
      <c r="C71" s="68"/>
      <c r="D71" s="68"/>
      <c r="E71" s="68"/>
    </row>
    <row r="72" spans="1:5" s="12" customFormat="1" ht="62" hidden="1">
      <c r="A72" s="15" t="s">
        <v>51</v>
      </c>
      <c r="B72" s="16" t="s">
        <v>30</v>
      </c>
      <c r="C72" s="68"/>
      <c r="D72" s="68"/>
      <c r="E72" s="68"/>
    </row>
    <row r="73" spans="1:5" s="12" customFormat="1" ht="15.5" hidden="1">
      <c r="A73" s="15"/>
      <c r="B73" s="16"/>
      <c r="C73" s="68"/>
      <c r="D73" s="68"/>
      <c r="E73" s="68"/>
    </row>
    <row r="74" spans="1:5" s="12" customFormat="1" ht="15.5" hidden="1">
      <c r="A74" s="15"/>
      <c r="B74" s="16"/>
      <c r="C74" s="68"/>
      <c r="D74" s="68"/>
      <c r="E74" s="68"/>
    </row>
    <row r="75" spans="1:5" s="12" customFormat="1" ht="45">
      <c r="A75" s="70" t="s">
        <v>10</v>
      </c>
      <c r="B75" s="76" t="s">
        <v>160</v>
      </c>
      <c r="C75" s="49">
        <f>C76</f>
        <v>2.1</v>
      </c>
      <c r="D75" s="49">
        <f t="shared" ref="D75:E75" si="18">D76</f>
        <v>0</v>
      </c>
      <c r="E75" s="49">
        <f t="shared" si="18"/>
        <v>0</v>
      </c>
    </row>
    <row r="76" spans="1:5" s="12" customFormat="1" ht="99.65" customHeight="1">
      <c r="A76" s="7" t="s">
        <v>52</v>
      </c>
      <c r="B76" s="3" t="s">
        <v>162</v>
      </c>
      <c r="C76" s="44">
        <f>C78</f>
        <v>2.1</v>
      </c>
      <c r="D76" s="44">
        <f>D78</f>
        <v>0</v>
      </c>
      <c r="E76" s="44">
        <f>E78</f>
        <v>0</v>
      </c>
    </row>
    <row r="77" spans="1:5" s="12" customFormat="1" ht="94.25" customHeight="1">
      <c r="A77" s="7" t="s">
        <v>164</v>
      </c>
      <c r="B77" s="3" t="s">
        <v>163</v>
      </c>
      <c r="C77" s="44">
        <f>C80</f>
        <v>2.1</v>
      </c>
      <c r="D77" s="44">
        <f t="shared" ref="D77:E77" si="19">D80</f>
        <v>0</v>
      </c>
      <c r="E77" s="44">
        <f t="shared" si="19"/>
        <v>0</v>
      </c>
    </row>
    <row r="78" spans="1:5" s="12" customFormat="1" ht="31">
      <c r="A78" s="15" t="s">
        <v>53</v>
      </c>
      <c r="B78" s="16" t="s">
        <v>13</v>
      </c>
      <c r="C78" s="44">
        <f>C79</f>
        <v>2.1</v>
      </c>
      <c r="D78" s="44">
        <f t="shared" ref="D78:E79" si="20">D79</f>
        <v>0</v>
      </c>
      <c r="E78" s="44">
        <f t="shared" si="20"/>
        <v>0</v>
      </c>
    </row>
    <row r="79" spans="1:5" s="12" customFormat="1" ht="31">
      <c r="A79" s="15" t="s">
        <v>54</v>
      </c>
      <c r="B79" s="16" t="s">
        <v>14</v>
      </c>
      <c r="C79" s="44">
        <f>C80</f>
        <v>2.1</v>
      </c>
      <c r="D79" s="44">
        <f t="shared" si="20"/>
        <v>0</v>
      </c>
      <c r="E79" s="44">
        <f t="shared" si="20"/>
        <v>0</v>
      </c>
    </row>
    <row r="80" spans="1:5" s="12" customFormat="1" ht="62">
      <c r="A80" s="72" t="s">
        <v>152</v>
      </c>
      <c r="B80" s="14" t="s">
        <v>153</v>
      </c>
      <c r="C80" s="44">
        <v>2.1</v>
      </c>
      <c r="D80" s="44">
        <v>0</v>
      </c>
      <c r="E80" s="44">
        <v>0</v>
      </c>
    </row>
    <row r="81" spans="1:5" s="18" customFormat="1" ht="46.4" customHeight="1">
      <c r="A81" s="70" t="s">
        <v>154</v>
      </c>
      <c r="B81" s="71" t="s">
        <v>155</v>
      </c>
      <c r="C81" s="49">
        <f>C82</f>
        <v>-16.215</v>
      </c>
      <c r="D81" s="49">
        <v>0</v>
      </c>
      <c r="E81" s="49">
        <v>0</v>
      </c>
    </row>
    <row r="82" spans="1:5" s="12" customFormat="1" ht="63" customHeight="1">
      <c r="A82" s="44" t="s">
        <v>156</v>
      </c>
      <c r="B82" s="73" t="s">
        <v>157</v>
      </c>
      <c r="C82" s="44">
        <f>C83</f>
        <v>-16.215</v>
      </c>
      <c r="D82" s="44">
        <v>0</v>
      </c>
      <c r="E82" s="44">
        <v>0</v>
      </c>
    </row>
    <row r="83" spans="1:5" s="12" customFormat="1" ht="70.400000000000006" customHeight="1">
      <c r="A83" s="44" t="s">
        <v>158</v>
      </c>
      <c r="B83" s="73" t="s">
        <v>159</v>
      </c>
      <c r="C83" s="44">
        <v>-16.215</v>
      </c>
      <c r="D83" s="44">
        <v>0</v>
      </c>
      <c r="E83" s="44">
        <v>0</v>
      </c>
    </row>
    <row r="85" spans="1:5">
      <c r="A85" s="19"/>
    </row>
  </sheetData>
  <mergeCells count="6">
    <mergeCell ref="D6:E6"/>
    <mergeCell ref="C1:E1"/>
    <mergeCell ref="A2:A3"/>
    <mergeCell ref="C2:E2"/>
    <mergeCell ref="A4:E4"/>
    <mergeCell ref="A5:E5"/>
  </mergeCells>
  <pageMargins left="0.70866141732283472" right="0.31496062992125984" top="0.23622047244094491" bottom="0.23622047244094491" header="0.31496062992125984" footer="0.31496062992125984"/>
  <pageSetup paperSize="9" scale="70" fitToHeight="3" orientation="portrait" verticalDpi="4294967295" r:id="rId1"/>
  <rowBreaks count="2" manualBreakCount="2">
    <brk id="23" max="4" man="1"/>
    <brk id="56" max="4" man="1"/>
  </rowBreaks>
</worksheet>
</file>

<file path=xl/worksheets/sheet3.xml><?xml version="1.0" encoding="utf-8"?>
<worksheet xmlns="http://schemas.openxmlformats.org/spreadsheetml/2006/main" xmlns:r="http://schemas.openxmlformats.org/officeDocument/2006/relationships">
  <dimension ref="A1:E69"/>
  <sheetViews>
    <sheetView workbookViewId="0">
      <selection activeCell="D39" sqref="D39"/>
    </sheetView>
  </sheetViews>
  <sheetFormatPr defaultColWidth="8.54296875" defaultRowHeight="14.5"/>
  <cols>
    <col min="1" max="1" width="18.90625" style="33" customWidth="1"/>
    <col min="2" max="2" width="52.453125" style="1" customWidth="1"/>
    <col min="3" max="3" width="16.453125" style="1" customWidth="1"/>
    <col min="4" max="4" width="16.08984375" style="1" customWidth="1"/>
    <col min="5" max="5" width="14.54296875" style="1" customWidth="1"/>
    <col min="6" max="16384" width="8.54296875" style="1"/>
  </cols>
  <sheetData>
    <row r="1" spans="1:5" ht="75.900000000000006" customHeight="1">
      <c r="C1" s="77" t="s">
        <v>106</v>
      </c>
      <c r="D1" s="77"/>
      <c r="E1" s="77"/>
    </row>
    <row r="2" spans="1:5" ht="93" customHeight="1">
      <c r="A2" s="82"/>
      <c r="B2" s="20"/>
      <c r="C2" s="77" t="s">
        <v>102</v>
      </c>
      <c r="D2" s="77"/>
      <c r="E2" s="77"/>
    </row>
    <row r="3" spans="1:5" ht="0.65" hidden="1" customHeight="1">
      <c r="A3" s="82"/>
      <c r="B3" s="20"/>
      <c r="C3" s="34"/>
      <c r="D3" s="34"/>
      <c r="E3" s="34"/>
    </row>
    <row r="4" spans="1:5" ht="22.4" customHeight="1">
      <c r="A4" s="83" t="s">
        <v>0</v>
      </c>
      <c r="B4" s="83"/>
      <c r="C4" s="83"/>
      <c r="D4" s="83"/>
      <c r="E4" s="83"/>
    </row>
    <row r="5" spans="1:5" ht="20.9" customHeight="1">
      <c r="A5" s="83" t="s">
        <v>76</v>
      </c>
      <c r="B5" s="83"/>
      <c r="C5" s="83"/>
      <c r="D5" s="83"/>
      <c r="E5" s="83"/>
    </row>
    <row r="6" spans="1:5">
      <c r="A6" s="21"/>
      <c r="B6" s="22"/>
      <c r="C6" s="35"/>
      <c r="D6" s="81" t="s">
        <v>99</v>
      </c>
      <c r="E6" s="81"/>
    </row>
    <row r="7" spans="1:5" ht="36.65" customHeight="1">
      <c r="A7" s="23" t="s">
        <v>33</v>
      </c>
      <c r="B7" s="24" t="s">
        <v>64</v>
      </c>
      <c r="C7" s="36" t="s">
        <v>34</v>
      </c>
      <c r="D7" s="36" t="s">
        <v>69</v>
      </c>
      <c r="E7" s="36" t="s">
        <v>77</v>
      </c>
    </row>
    <row r="8" spans="1:5" s="10" customFormat="1" ht="13">
      <c r="A8" s="25">
        <v>1</v>
      </c>
      <c r="B8" s="26">
        <v>2</v>
      </c>
      <c r="C8" s="37">
        <v>3</v>
      </c>
      <c r="D8" s="37">
        <v>4</v>
      </c>
      <c r="E8" s="38">
        <v>5</v>
      </c>
    </row>
    <row r="9" spans="1:5" s="12" customFormat="1" ht="15.5">
      <c r="A9" s="11" t="s">
        <v>1</v>
      </c>
      <c r="B9" s="27" t="s">
        <v>2</v>
      </c>
      <c r="C9" s="39">
        <f>C10+C49+C53+C57+C65</f>
        <v>717056980.44000006</v>
      </c>
      <c r="D9" s="39">
        <f>D10+D49+D53+D57+D65</f>
        <v>47470300</v>
      </c>
      <c r="E9" s="39">
        <f>E10+E49+E53+E57+E65</f>
        <v>47864200</v>
      </c>
    </row>
    <row r="10" spans="1:5" s="12" customFormat="1" ht="46.5">
      <c r="A10" s="13" t="s">
        <v>3</v>
      </c>
      <c r="B10" s="2" t="s">
        <v>4</v>
      </c>
      <c r="C10" s="39">
        <f>C11+C14+C25</f>
        <v>718497874.21000004</v>
      </c>
      <c r="D10" s="39">
        <f>D11+D14+D25</f>
        <v>47470300</v>
      </c>
      <c r="E10" s="39">
        <f>E11+E14+E25</f>
        <v>47864200</v>
      </c>
    </row>
    <row r="11" spans="1:5" s="12" customFormat="1" ht="30">
      <c r="A11" s="11" t="s">
        <v>73</v>
      </c>
      <c r="B11" s="27" t="s">
        <v>74</v>
      </c>
      <c r="C11" s="39">
        <f>C12</f>
        <v>9737400</v>
      </c>
      <c r="D11" s="39">
        <f t="shared" ref="D11:E12" si="0">D12</f>
        <v>10163700</v>
      </c>
      <c r="E11" s="39">
        <f t="shared" si="0"/>
        <v>10557600</v>
      </c>
    </row>
    <row r="12" spans="1:5" s="12" customFormat="1" ht="62">
      <c r="A12" s="6" t="s">
        <v>78</v>
      </c>
      <c r="B12" s="2" t="s">
        <v>79</v>
      </c>
      <c r="C12" s="40">
        <f>C13</f>
        <v>9737400</v>
      </c>
      <c r="D12" s="40">
        <f t="shared" si="0"/>
        <v>10163700</v>
      </c>
      <c r="E12" s="40">
        <f t="shared" si="0"/>
        <v>10557600</v>
      </c>
    </row>
    <row r="13" spans="1:5" s="12" customFormat="1" ht="46.5">
      <c r="A13" s="6" t="s">
        <v>80</v>
      </c>
      <c r="B13" s="2" t="s">
        <v>81</v>
      </c>
      <c r="C13" s="40">
        <v>9737400</v>
      </c>
      <c r="D13" s="40">
        <v>10163700</v>
      </c>
      <c r="E13" s="40">
        <v>10557600</v>
      </c>
    </row>
    <row r="14" spans="1:5" s="12" customFormat="1" ht="48" customHeight="1">
      <c r="A14" s="30" t="s">
        <v>41</v>
      </c>
      <c r="B14" s="27" t="s">
        <v>65</v>
      </c>
      <c r="C14" s="39">
        <f>C15+C17+C19</f>
        <v>154288220</v>
      </c>
      <c r="D14" s="39">
        <f t="shared" ref="D14:E14" si="1">D15+D17</f>
        <v>0</v>
      </c>
      <c r="E14" s="39">
        <f t="shared" si="1"/>
        <v>0</v>
      </c>
    </row>
    <row r="15" spans="1:5" s="12" customFormat="1" ht="67.400000000000006" customHeight="1">
      <c r="A15" s="6" t="s">
        <v>91</v>
      </c>
      <c r="B15" s="2" t="s">
        <v>93</v>
      </c>
      <c r="C15" s="40">
        <f>C16</f>
        <v>5029200</v>
      </c>
      <c r="D15" s="40">
        <f t="shared" ref="D15:E15" si="2">D16</f>
        <v>0</v>
      </c>
      <c r="E15" s="40">
        <f t="shared" si="2"/>
        <v>0</v>
      </c>
    </row>
    <row r="16" spans="1:5" s="12" customFormat="1" ht="85.4" customHeight="1">
      <c r="A16" s="6" t="s">
        <v>92</v>
      </c>
      <c r="B16" s="2" t="s">
        <v>94</v>
      </c>
      <c r="C16" s="40">
        <v>5029200</v>
      </c>
      <c r="D16" s="40">
        <v>0</v>
      </c>
      <c r="E16" s="40">
        <v>0</v>
      </c>
    </row>
    <row r="17" spans="1:5" s="12" customFormat="1" ht="40.4" customHeight="1">
      <c r="A17" s="6" t="s">
        <v>96</v>
      </c>
      <c r="B17" s="2" t="s">
        <v>97</v>
      </c>
      <c r="C17" s="40">
        <f>C18</f>
        <v>26259020</v>
      </c>
      <c r="D17" s="40">
        <f t="shared" ref="D17:E17" si="3">D18</f>
        <v>0</v>
      </c>
      <c r="E17" s="40">
        <f t="shared" si="3"/>
        <v>0</v>
      </c>
    </row>
    <row r="18" spans="1:5" s="12" customFormat="1" ht="55.4" customHeight="1">
      <c r="A18" s="6" t="s">
        <v>95</v>
      </c>
      <c r="B18" s="2" t="s">
        <v>98</v>
      </c>
      <c r="C18" s="40">
        <v>26259020</v>
      </c>
      <c r="D18" s="40">
        <v>0</v>
      </c>
      <c r="E18" s="40">
        <v>0</v>
      </c>
    </row>
    <row r="19" spans="1:5" s="12" customFormat="1" ht="18.649999999999999" customHeight="1">
      <c r="A19" s="6" t="s">
        <v>42</v>
      </c>
      <c r="B19" s="2" t="s">
        <v>31</v>
      </c>
      <c r="C19" s="40">
        <f>C20</f>
        <v>123000000</v>
      </c>
      <c r="D19" s="40">
        <f t="shared" ref="D19:E19" si="4">D20</f>
        <v>0</v>
      </c>
      <c r="E19" s="40">
        <f t="shared" si="4"/>
        <v>0</v>
      </c>
    </row>
    <row r="20" spans="1:5" s="12" customFormat="1" ht="20.149999999999999" customHeight="1">
      <c r="A20" s="6" t="s">
        <v>43</v>
      </c>
      <c r="B20" s="2" t="s">
        <v>32</v>
      </c>
      <c r="C20" s="40">
        <f>C23+C24</f>
        <v>123000000</v>
      </c>
      <c r="D20" s="40">
        <f t="shared" ref="D20:E20" si="5">D23+D24</f>
        <v>0</v>
      </c>
      <c r="E20" s="40">
        <f t="shared" si="5"/>
        <v>0</v>
      </c>
    </row>
    <row r="21" spans="1:5" s="12" customFormat="1" ht="46.5" hidden="1">
      <c r="A21" s="6" t="s">
        <v>66</v>
      </c>
      <c r="B21" s="31" t="s">
        <v>35</v>
      </c>
      <c r="C21" s="40"/>
      <c r="D21" s="41"/>
      <c r="E21" s="41"/>
    </row>
    <row r="22" spans="1:5" s="12" customFormat="1" ht="93" hidden="1">
      <c r="A22" s="6"/>
      <c r="B22" s="31" t="s">
        <v>72</v>
      </c>
      <c r="C22" s="40"/>
      <c r="D22" s="41"/>
      <c r="E22" s="41"/>
    </row>
    <row r="23" spans="1:5" s="12" customFormat="1" ht="31">
      <c r="A23" s="6" t="s">
        <v>110</v>
      </c>
      <c r="B23" s="31" t="s">
        <v>111</v>
      </c>
      <c r="C23" s="40">
        <v>3000000</v>
      </c>
      <c r="D23" s="41">
        <v>0</v>
      </c>
      <c r="E23" s="41">
        <v>0</v>
      </c>
    </row>
    <row r="24" spans="1:5" s="12" customFormat="1" ht="77.5">
      <c r="A24" s="32" t="s">
        <v>100</v>
      </c>
      <c r="B24" s="31" t="s">
        <v>101</v>
      </c>
      <c r="C24" s="40">
        <v>120000000</v>
      </c>
      <c r="D24" s="41">
        <v>0</v>
      </c>
      <c r="E24" s="41">
        <v>0</v>
      </c>
    </row>
    <row r="25" spans="1:5" s="12" customFormat="1" ht="19.399999999999999" customHeight="1">
      <c r="A25" s="30" t="s">
        <v>44</v>
      </c>
      <c r="B25" s="27" t="s">
        <v>5</v>
      </c>
      <c r="C25" s="39">
        <f>C26+C37</f>
        <v>554472254.21000004</v>
      </c>
      <c r="D25" s="39">
        <f t="shared" ref="D25:E25" si="6">D26+D37</f>
        <v>37306600</v>
      </c>
      <c r="E25" s="39">
        <f t="shared" si="6"/>
        <v>37306600</v>
      </c>
    </row>
    <row r="26" spans="1:5" s="12" customFormat="1" ht="63.65" customHeight="1">
      <c r="A26" s="6" t="s">
        <v>45</v>
      </c>
      <c r="B26" s="2" t="s">
        <v>6</v>
      </c>
      <c r="C26" s="40">
        <f t="shared" ref="C26:E26" si="7">C27</f>
        <v>54663317</v>
      </c>
      <c r="D26" s="40">
        <f t="shared" si="7"/>
        <v>0</v>
      </c>
      <c r="E26" s="40">
        <f t="shared" si="7"/>
        <v>0</v>
      </c>
    </row>
    <row r="27" spans="1:5" s="12" customFormat="1" ht="95.15" customHeight="1">
      <c r="A27" s="6" t="s">
        <v>46</v>
      </c>
      <c r="B27" s="2" t="s">
        <v>7</v>
      </c>
      <c r="C27" s="40">
        <f>SUM(C31:C35)</f>
        <v>54663317</v>
      </c>
      <c r="D27" s="40">
        <f t="shared" ref="D27:E27" si="8">SUM(D31:D35)</f>
        <v>0</v>
      </c>
      <c r="E27" s="40">
        <f t="shared" si="8"/>
        <v>0</v>
      </c>
    </row>
    <row r="28" spans="1:5" s="12" customFormat="1" ht="93" hidden="1">
      <c r="A28" s="6" t="s">
        <v>47</v>
      </c>
      <c r="B28" s="2" t="s">
        <v>21</v>
      </c>
      <c r="C28" s="40">
        <v>0</v>
      </c>
      <c r="D28" s="40">
        <v>0</v>
      </c>
      <c r="E28" s="40">
        <v>0</v>
      </c>
    </row>
    <row r="29" spans="1:5" s="12" customFormat="1" ht="114" hidden="1" customHeight="1">
      <c r="A29" s="28" t="s">
        <v>48</v>
      </c>
      <c r="B29" s="29" t="s">
        <v>22</v>
      </c>
      <c r="C29" s="42">
        <v>0</v>
      </c>
      <c r="D29" s="42">
        <v>0</v>
      </c>
      <c r="E29" s="42">
        <v>0</v>
      </c>
    </row>
    <row r="30" spans="1:5" s="12" customFormat="1" ht="84.65" hidden="1" customHeight="1">
      <c r="A30" s="6" t="s">
        <v>49</v>
      </c>
      <c r="B30" s="2" t="s">
        <v>8</v>
      </c>
      <c r="C30" s="40"/>
      <c r="D30" s="40"/>
      <c r="E30" s="40"/>
    </row>
    <row r="31" spans="1:5" s="12" customFormat="1" ht="142.4" customHeight="1">
      <c r="A31" s="6" t="s">
        <v>50</v>
      </c>
      <c r="B31" s="2" t="s">
        <v>36</v>
      </c>
      <c r="C31" s="40">
        <v>487042</v>
      </c>
      <c r="D31" s="40">
        <v>0</v>
      </c>
      <c r="E31" s="40">
        <v>0</v>
      </c>
    </row>
    <row r="32" spans="1:5" s="12" customFormat="1" ht="129.65" customHeight="1">
      <c r="A32" s="6" t="s">
        <v>83</v>
      </c>
      <c r="B32" s="2" t="s">
        <v>87</v>
      </c>
      <c r="C32" s="40">
        <v>7344004</v>
      </c>
      <c r="D32" s="40">
        <v>0</v>
      </c>
      <c r="E32" s="40">
        <v>0</v>
      </c>
    </row>
    <row r="33" spans="1:5" s="12" customFormat="1" ht="130.4" customHeight="1">
      <c r="A33" s="6" t="s">
        <v>85</v>
      </c>
      <c r="B33" s="2" t="s">
        <v>88</v>
      </c>
      <c r="C33" s="40">
        <v>6780534</v>
      </c>
      <c r="D33" s="40">
        <v>0</v>
      </c>
      <c r="E33" s="40">
        <v>0</v>
      </c>
    </row>
    <row r="34" spans="1:5" s="12" customFormat="1" ht="129.65" customHeight="1">
      <c r="A34" s="6" t="s">
        <v>82</v>
      </c>
      <c r="B34" s="2" t="s">
        <v>89</v>
      </c>
      <c r="C34" s="40">
        <v>25180156</v>
      </c>
      <c r="D34" s="40">
        <v>0</v>
      </c>
      <c r="E34" s="40">
        <v>0</v>
      </c>
    </row>
    <row r="35" spans="1:5" s="12" customFormat="1" ht="131.15" customHeight="1">
      <c r="A35" s="6" t="s">
        <v>84</v>
      </c>
      <c r="B35" s="2" t="s">
        <v>90</v>
      </c>
      <c r="C35" s="40">
        <v>14871581</v>
      </c>
      <c r="D35" s="40">
        <v>0</v>
      </c>
      <c r="E35" s="40">
        <v>0</v>
      </c>
    </row>
    <row r="36" spans="1:5" s="12" customFormat="1" ht="113.15" hidden="1" customHeight="1">
      <c r="A36" s="28" t="s">
        <v>63</v>
      </c>
      <c r="B36" s="29" t="s">
        <v>70</v>
      </c>
      <c r="C36" s="42"/>
      <c r="D36" s="42">
        <v>0</v>
      </c>
      <c r="E36" s="42">
        <v>0</v>
      </c>
    </row>
    <row r="37" spans="1:5" s="12" customFormat="1" ht="31.4" customHeight="1">
      <c r="A37" s="6" t="s">
        <v>62</v>
      </c>
      <c r="B37" s="2" t="s">
        <v>75</v>
      </c>
      <c r="C37" s="40">
        <f>C38</f>
        <v>499808937.20999998</v>
      </c>
      <c r="D37" s="40">
        <f t="shared" ref="D37:E37" si="9">D38</f>
        <v>37306600</v>
      </c>
      <c r="E37" s="40">
        <f t="shared" si="9"/>
        <v>37306600</v>
      </c>
    </row>
    <row r="38" spans="1:5" s="12" customFormat="1" ht="31">
      <c r="A38" s="6" t="s">
        <v>61</v>
      </c>
      <c r="B38" s="2" t="s">
        <v>9</v>
      </c>
      <c r="C38" s="40">
        <f>C39+C40+C41+C42+C43+C44+C45+C46</f>
        <v>499808937.20999998</v>
      </c>
      <c r="D38" s="40">
        <f t="shared" ref="D38:E38" si="10">D39+D40+D41+D42+D43+D44+D45+D46</f>
        <v>37306600</v>
      </c>
      <c r="E38" s="40">
        <f t="shared" si="10"/>
        <v>37306600</v>
      </c>
    </row>
    <row r="39" spans="1:5" s="12" customFormat="1" ht="62">
      <c r="A39" s="6" t="s">
        <v>107</v>
      </c>
      <c r="B39" s="2" t="s">
        <v>121</v>
      </c>
      <c r="C39" s="40">
        <v>44100000</v>
      </c>
      <c r="D39" s="40">
        <v>0</v>
      </c>
      <c r="E39" s="40">
        <v>0</v>
      </c>
    </row>
    <row r="40" spans="1:5" s="12" customFormat="1" ht="101.15" customHeight="1">
      <c r="A40" s="6" t="s">
        <v>108</v>
      </c>
      <c r="B40" s="2" t="s">
        <v>116</v>
      </c>
      <c r="C40" s="40">
        <v>18396740</v>
      </c>
      <c r="D40" s="40">
        <v>0</v>
      </c>
      <c r="E40" s="40">
        <v>0</v>
      </c>
    </row>
    <row r="41" spans="1:5" s="12" customFormat="1" ht="95.15" customHeight="1">
      <c r="A41" s="6" t="s">
        <v>109</v>
      </c>
      <c r="B41" s="2" t="s">
        <v>117</v>
      </c>
      <c r="C41" s="40">
        <v>92401820</v>
      </c>
      <c r="D41" s="40">
        <v>0</v>
      </c>
      <c r="E41" s="40">
        <v>0</v>
      </c>
    </row>
    <row r="42" spans="1:5" s="12" customFormat="1" ht="69" customHeight="1">
      <c r="A42" s="6" t="s">
        <v>113</v>
      </c>
      <c r="B42" s="2" t="s">
        <v>118</v>
      </c>
      <c r="C42" s="40">
        <v>108040090</v>
      </c>
      <c r="D42" s="40">
        <v>0</v>
      </c>
      <c r="E42" s="40">
        <v>0</v>
      </c>
    </row>
    <row r="43" spans="1:5" s="12" customFormat="1" ht="52.4" customHeight="1">
      <c r="A43" s="6" t="s">
        <v>103</v>
      </c>
      <c r="B43" s="2" t="s">
        <v>119</v>
      </c>
      <c r="C43" s="40">
        <v>16602800</v>
      </c>
      <c r="D43" s="40">
        <v>0</v>
      </c>
      <c r="E43" s="40">
        <v>0</v>
      </c>
    </row>
    <row r="44" spans="1:5" s="12" customFormat="1" ht="77.5">
      <c r="A44" s="6" t="s">
        <v>104</v>
      </c>
      <c r="B44" s="2" t="s">
        <v>105</v>
      </c>
      <c r="C44" s="40">
        <v>55262.21</v>
      </c>
      <c r="D44" s="40">
        <v>0</v>
      </c>
      <c r="E44" s="40">
        <v>0</v>
      </c>
    </row>
    <row r="45" spans="1:5" s="12" customFormat="1" ht="80.400000000000006" customHeight="1">
      <c r="A45" s="46" t="s">
        <v>115</v>
      </c>
      <c r="B45" s="2" t="s">
        <v>120</v>
      </c>
      <c r="C45" s="40">
        <v>182905625</v>
      </c>
      <c r="D45" s="40">
        <v>0</v>
      </c>
      <c r="E45" s="40">
        <v>0</v>
      </c>
    </row>
    <row r="46" spans="1:5" s="12" customFormat="1" ht="94.4" customHeight="1">
      <c r="A46" s="6" t="s">
        <v>71</v>
      </c>
      <c r="B46" s="2" t="s">
        <v>86</v>
      </c>
      <c r="C46" s="40">
        <v>37306600</v>
      </c>
      <c r="D46" s="40">
        <v>37306600</v>
      </c>
      <c r="E46" s="40">
        <v>37306600</v>
      </c>
    </row>
    <row r="47" spans="1:5" s="12" customFormat="1" ht="81" hidden="1" customHeight="1">
      <c r="A47" s="6" t="s">
        <v>60</v>
      </c>
      <c r="B47" s="2" t="s">
        <v>19</v>
      </c>
      <c r="C47" s="40">
        <v>0</v>
      </c>
      <c r="D47" s="40">
        <v>0</v>
      </c>
      <c r="E47" s="40">
        <v>0</v>
      </c>
    </row>
    <row r="48" spans="1:5" s="12" customFormat="1" ht="80.25" hidden="1" customHeight="1">
      <c r="A48" s="6" t="s">
        <v>67</v>
      </c>
      <c r="B48" s="2" t="s">
        <v>68</v>
      </c>
      <c r="C48" s="40">
        <v>0</v>
      </c>
      <c r="D48" s="40">
        <v>0</v>
      </c>
      <c r="E48" s="40">
        <v>0</v>
      </c>
    </row>
    <row r="49" spans="1:5" s="12" customFormat="1" ht="30" hidden="1">
      <c r="A49" s="9" t="s">
        <v>25</v>
      </c>
      <c r="B49" s="4" t="s">
        <v>26</v>
      </c>
      <c r="C49" s="39">
        <f>C50</f>
        <v>0</v>
      </c>
      <c r="D49" s="39">
        <f t="shared" ref="D49:E51" si="11">D50</f>
        <v>0</v>
      </c>
      <c r="E49" s="39">
        <f t="shared" si="11"/>
        <v>0</v>
      </c>
    </row>
    <row r="50" spans="1:5" s="12" customFormat="1" ht="32.15" hidden="1" customHeight="1">
      <c r="A50" s="8" t="s">
        <v>57</v>
      </c>
      <c r="B50" s="5" t="s">
        <v>27</v>
      </c>
      <c r="C50" s="40">
        <f>C51</f>
        <v>0</v>
      </c>
      <c r="D50" s="40">
        <f t="shared" si="11"/>
        <v>0</v>
      </c>
      <c r="E50" s="40">
        <f t="shared" si="11"/>
        <v>0</v>
      </c>
    </row>
    <row r="51" spans="1:5" s="12" customFormat="1" ht="46.5" hidden="1">
      <c r="A51" s="8" t="s">
        <v>58</v>
      </c>
      <c r="B51" s="5" t="s">
        <v>23</v>
      </c>
      <c r="C51" s="40">
        <f>C52</f>
        <v>0</v>
      </c>
      <c r="D51" s="40">
        <f t="shared" si="11"/>
        <v>0</v>
      </c>
      <c r="E51" s="40">
        <f t="shared" si="11"/>
        <v>0</v>
      </c>
    </row>
    <row r="52" spans="1:5" s="12" customFormat="1" ht="45.65" hidden="1" customHeight="1">
      <c r="A52" s="6" t="s">
        <v>59</v>
      </c>
      <c r="B52" s="2" t="s">
        <v>23</v>
      </c>
      <c r="C52" s="40"/>
      <c r="D52" s="40"/>
      <c r="E52" s="40"/>
    </row>
    <row r="53" spans="1:5" s="12" customFormat="1" ht="18.649999999999999" hidden="1" customHeight="1">
      <c r="A53" s="9" t="s">
        <v>28</v>
      </c>
      <c r="B53" s="4" t="s">
        <v>29</v>
      </c>
      <c r="C53" s="39">
        <f>C54</f>
        <v>0</v>
      </c>
      <c r="D53" s="39">
        <f t="shared" ref="D53:E55" si="12">D54</f>
        <v>0</v>
      </c>
      <c r="E53" s="39">
        <f t="shared" si="12"/>
        <v>0</v>
      </c>
    </row>
    <row r="54" spans="1:5" s="12" customFormat="1" ht="35.15" hidden="1" customHeight="1">
      <c r="A54" s="8" t="s">
        <v>37</v>
      </c>
      <c r="B54" s="5" t="s">
        <v>24</v>
      </c>
      <c r="C54" s="40">
        <f>C55</f>
        <v>0</v>
      </c>
      <c r="D54" s="40">
        <f t="shared" si="12"/>
        <v>0</v>
      </c>
      <c r="E54" s="40">
        <f t="shared" si="12"/>
        <v>0</v>
      </c>
    </row>
    <row r="55" spans="1:5" s="12" customFormat="1" ht="31.4" hidden="1" customHeight="1">
      <c r="A55" s="8" t="s">
        <v>38</v>
      </c>
      <c r="B55" s="5" t="s">
        <v>24</v>
      </c>
      <c r="C55" s="40">
        <f>C56</f>
        <v>0</v>
      </c>
      <c r="D55" s="40">
        <f t="shared" si="12"/>
        <v>0</v>
      </c>
      <c r="E55" s="40">
        <f t="shared" si="12"/>
        <v>0</v>
      </c>
    </row>
    <row r="56" spans="1:5" s="12" customFormat="1" ht="31" hidden="1">
      <c r="A56" s="6" t="s">
        <v>56</v>
      </c>
      <c r="B56" s="2" t="s">
        <v>24</v>
      </c>
      <c r="C56" s="40"/>
      <c r="D56" s="40"/>
      <c r="E56" s="40"/>
    </row>
    <row r="57" spans="1:5" s="12" customFormat="1" ht="93" hidden="1">
      <c r="A57" s="15" t="s">
        <v>10</v>
      </c>
      <c r="B57" s="16" t="s">
        <v>11</v>
      </c>
      <c r="C57" s="43"/>
      <c r="D57" s="43"/>
      <c r="E57" s="43"/>
    </row>
    <row r="58" spans="1:5" s="12" customFormat="1" ht="77.5" hidden="1">
      <c r="A58" s="15" t="s">
        <v>51</v>
      </c>
      <c r="B58" s="16" t="s">
        <v>30</v>
      </c>
      <c r="C58" s="43"/>
      <c r="D58" s="43"/>
      <c r="E58" s="43"/>
    </row>
    <row r="59" spans="1:5" s="12" customFormat="1" ht="15.5" hidden="1">
      <c r="A59" s="15"/>
      <c r="B59" s="16"/>
      <c r="C59" s="43"/>
      <c r="D59" s="43"/>
      <c r="E59" s="43"/>
    </row>
    <row r="60" spans="1:5" s="12" customFormat="1" ht="15.5" hidden="1">
      <c r="A60" s="15"/>
      <c r="B60" s="16"/>
      <c r="C60" s="43"/>
      <c r="D60" s="43"/>
      <c r="E60" s="43"/>
    </row>
    <row r="61" spans="1:5" s="12" customFormat="1" ht="46.5" hidden="1">
      <c r="A61" s="7" t="s">
        <v>52</v>
      </c>
      <c r="B61" s="3" t="s">
        <v>12</v>
      </c>
      <c r="C61" s="43"/>
      <c r="D61" s="43"/>
      <c r="E61" s="43"/>
    </row>
    <row r="62" spans="1:5" s="12" customFormat="1" ht="31" hidden="1">
      <c r="A62" s="15" t="s">
        <v>53</v>
      </c>
      <c r="B62" s="16" t="s">
        <v>13</v>
      </c>
      <c r="C62" s="43"/>
      <c r="D62" s="43"/>
      <c r="E62" s="43"/>
    </row>
    <row r="63" spans="1:5" s="12" customFormat="1" ht="46.5" hidden="1">
      <c r="A63" s="15" t="s">
        <v>54</v>
      </c>
      <c r="B63" s="16" t="s">
        <v>14</v>
      </c>
      <c r="C63" s="43"/>
      <c r="D63" s="43"/>
      <c r="E63" s="43"/>
    </row>
    <row r="64" spans="1:5" s="12" customFormat="1" ht="62" hidden="1">
      <c r="A64" s="15" t="s">
        <v>55</v>
      </c>
      <c r="B64" s="16" t="s">
        <v>15</v>
      </c>
      <c r="C64" s="43"/>
      <c r="D64" s="43"/>
      <c r="E64" s="43"/>
    </row>
    <row r="65" spans="1:5" s="18" customFormat="1" ht="46.4" customHeight="1">
      <c r="A65" s="11" t="s">
        <v>16</v>
      </c>
      <c r="B65" s="17" t="s">
        <v>17</v>
      </c>
      <c r="C65" s="39">
        <f>C66</f>
        <v>-1440893.77</v>
      </c>
      <c r="D65" s="40">
        <v>0</v>
      </c>
      <c r="E65" s="40">
        <v>0</v>
      </c>
    </row>
    <row r="66" spans="1:5" s="12" customFormat="1" ht="63" customHeight="1">
      <c r="A66" s="13" t="s">
        <v>39</v>
      </c>
      <c r="B66" s="14" t="s">
        <v>18</v>
      </c>
      <c r="C66" s="40">
        <f>C67</f>
        <v>-1440893.77</v>
      </c>
      <c r="D66" s="40">
        <v>0</v>
      </c>
      <c r="E66" s="40">
        <v>0</v>
      </c>
    </row>
    <row r="67" spans="1:5" s="12" customFormat="1" ht="69" customHeight="1">
      <c r="A67" s="13" t="s">
        <v>40</v>
      </c>
      <c r="B67" s="14" t="s">
        <v>20</v>
      </c>
      <c r="C67" s="40">
        <v>-1440893.77</v>
      </c>
      <c r="D67" s="40"/>
      <c r="E67" s="40"/>
    </row>
    <row r="69" spans="1:5">
      <c r="A69" s="19"/>
    </row>
  </sheetData>
  <mergeCells count="6">
    <mergeCell ref="D6:E6"/>
    <mergeCell ref="C1:E1"/>
    <mergeCell ref="A2:A3"/>
    <mergeCell ref="C2:E2"/>
    <mergeCell ref="A4:E4"/>
    <mergeCell ref="A5:E5"/>
  </mergeCells>
  <pageMargins left="0.17" right="0.23" top="0.2" bottom="0.21" header="0.3" footer="0.3"/>
  <pageSetup paperSize="9" scale="94"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4</vt:i4>
      </vt:variant>
    </vt:vector>
  </HeadingPairs>
  <TitlesOfParts>
    <vt:vector size="7" baseType="lpstr">
      <vt:lpstr> руб</vt:lpstr>
      <vt:lpstr>тыс. руб.</vt:lpstr>
      <vt:lpstr>рублей</vt:lpstr>
      <vt:lpstr>' руб'!Заголовки_для_печати</vt:lpstr>
      <vt:lpstr>'тыс. руб.'!Заголовки_для_печати</vt:lpstr>
      <vt:lpstr>' руб'!Область_печати</vt:lpstr>
      <vt:lpstr>'тыс. руб.'!Область_печати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2023-06-28T12:03:34Z</dcterms:modified>
</cp:coreProperties>
</file>