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руб'!$A$1:$E$84</definedName>
    <definedName name="_xlnm.Print_Area" localSheetId="1">'тыс. руб.'!$A$1:$E$84</definedName>
  </definedNames>
  <calcPr calcId="124519"/>
</workbook>
</file>

<file path=xl/calcChain.xml><?xml version="1.0" encoding="utf-8"?>
<calcChain xmlns="http://schemas.openxmlformats.org/spreadsheetml/2006/main">
  <c r="C9" i="4"/>
  <c r="C78"/>
  <c r="D77"/>
  <c r="D76" s="1"/>
  <c r="E77"/>
  <c r="E76" s="1"/>
  <c r="C77"/>
  <c r="C76" s="1"/>
  <c r="D76" i="1"/>
  <c r="E76"/>
  <c r="C76"/>
  <c r="D77"/>
  <c r="E77"/>
  <c r="C77"/>
  <c r="D79"/>
  <c r="E79"/>
  <c r="C79"/>
  <c r="C69"/>
  <c r="C26" l="1"/>
  <c r="C25" s="1"/>
  <c r="C26" i="4"/>
  <c r="C25"/>
  <c r="C75" i="1"/>
  <c r="D75" i="4"/>
  <c r="E75"/>
  <c r="C75"/>
  <c r="C83"/>
  <c r="C82"/>
  <c r="E79"/>
  <c r="E78" s="1"/>
  <c r="D79"/>
  <c r="D78" s="1"/>
  <c r="C79"/>
  <c r="E69"/>
  <c r="E68" s="1"/>
  <c r="E67" s="1"/>
  <c r="D69"/>
  <c r="D68" s="1"/>
  <c r="D67" s="1"/>
  <c r="C69"/>
  <c r="C68" s="1"/>
  <c r="C67" s="1"/>
  <c r="E65"/>
  <c r="E64" s="1"/>
  <c r="E63" s="1"/>
  <c r="E47" s="1"/>
  <c r="E46" s="1"/>
  <c r="D65"/>
  <c r="D64" s="1"/>
  <c r="D63" s="1"/>
  <c r="D47" s="1"/>
  <c r="D46" s="1"/>
  <c r="C65"/>
  <c r="C64" s="1"/>
  <c r="C63" s="1"/>
  <c r="C47" s="1"/>
  <c r="E36"/>
  <c r="E35" s="1"/>
  <c r="D36"/>
  <c r="D35" s="1"/>
  <c r="C36"/>
  <c r="C35" s="1"/>
  <c r="E26"/>
  <c r="E25" s="1"/>
  <c r="E14" s="1"/>
  <c r="D26"/>
  <c r="D25" s="1"/>
  <c r="E23"/>
  <c r="D23"/>
  <c r="C23"/>
  <c r="E21"/>
  <c r="D21"/>
  <c r="C21"/>
  <c r="E19"/>
  <c r="D19"/>
  <c r="C19"/>
  <c r="E17"/>
  <c r="D17"/>
  <c r="C17"/>
  <c r="E15"/>
  <c r="D15"/>
  <c r="C15"/>
  <c r="E12"/>
  <c r="E11" s="1"/>
  <c r="D12"/>
  <c r="D11" s="1"/>
  <c r="C12"/>
  <c r="C11" s="1"/>
  <c r="C36" i="1"/>
  <c r="D78"/>
  <c r="D75" s="1"/>
  <c r="E78"/>
  <c r="E75" s="1"/>
  <c r="C78"/>
  <c r="D26"/>
  <c r="E26"/>
  <c r="D23"/>
  <c r="E23"/>
  <c r="C23"/>
  <c r="D21"/>
  <c r="E21"/>
  <c r="C21"/>
  <c r="C46" i="4" l="1"/>
  <c r="C34" s="1"/>
  <c r="C14"/>
  <c r="E34"/>
  <c r="D34"/>
  <c r="D14"/>
  <c r="D15" i="1"/>
  <c r="E15"/>
  <c r="D17"/>
  <c r="E17"/>
  <c r="C17"/>
  <c r="C14" s="1"/>
  <c r="C15"/>
  <c r="D10" i="4" l="1"/>
  <c r="D9" s="1"/>
  <c r="C10"/>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E69"/>
  <c r="E68" s="1"/>
  <c r="E67" s="1"/>
  <c r="D69"/>
  <c r="D68" s="1"/>
  <c r="D67" s="1"/>
  <c r="C68"/>
  <c r="C67" s="1"/>
  <c r="E65"/>
  <c r="D65"/>
  <c r="D64" s="1"/>
  <c r="D63" s="1"/>
  <c r="D47" s="1"/>
  <c r="D46" s="1"/>
  <c r="D34" s="1"/>
  <c r="E64"/>
  <c r="E63" s="1"/>
  <c r="E47" s="1"/>
  <c r="E46" s="1"/>
  <c r="E34" s="1"/>
  <c r="E10" s="1"/>
  <c r="E9" s="1"/>
  <c r="C65"/>
  <c r="C64" s="1"/>
  <c r="C63" s="1"/>
  <c r="C47" s="1"/>
  <c r="C46" s="1"/>
  <c r="C34" s="1"/>
  <c r="C10" s="1"/>
  <c r="C9" s="1"/>
  <c r="C83"/>
  <c r="C82" s="1"/>
  <c r="D10" l="1"/>
  <c r="D9" s="1"/>
  <c r="E12"/>
  <c r="E11" s="1"/>
  <c r="D12"/>
  <c r="D11" s="1"/>
  <c r="C12"/>
  <c r="C11" s="1"/>
</calcChain>
</file>

<file path=xl/sharedStrings.xml><?xml version="1.0" encoding="utf-8"?>
<sst xmlns="http://schemas.openxmlformats.org/spreadsheetml/2006/main" count="432" uniqueCount="176">
  <si>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</si>
  <si>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</si>
  <si>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</si>
  <si>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</si>
  <si>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</si>
  <si>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</si>
  <si>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</si>
  <si>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</si>
  <si>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</si>
  <si>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</si>
  <si>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</si>
  <si>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</si>
  <si>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</si>
  <si>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</si>
  <si>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</si>
  <si>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</si>
  <si>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</si>
  <si>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</si>
  <si>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</si>
  <si>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</si>
  <si>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</si>
  <si>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</si>
  <si>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</si>
  <si>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</si>
  <si>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</si>
  <si>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</si>
  <si>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</si>
  <si>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</si>
  <si>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</si>
  <si>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</si>
  <si>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</si>
  <si>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</si>
  <si>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</si>
  <si>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</si>
  <si>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</si>
  <si>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</si>
  <si>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</si>
  <si>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</si>
  <si>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</si>
  <si>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</si>
  <si>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</si>
  <si>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</si>
  <si>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</si>
  <si>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</si>
  <si>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</si>
  <si>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</si>
  <si>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</si>
  <si>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</si>
  <si>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</si>
  <si>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</si>
  <si>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</si>
  <si>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</si>
  <si>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</si>
  <si>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</si>
  <si>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</si>
  <si>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</si>
  <si>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</si>
  <si>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</si>
  <si>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</si>
  <si>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</si>
  <si>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</si>
  <si>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</si>
  <si>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</si>
  <si>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</si>
  <si>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</si>
  <si>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</si>
  <si>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</si>
  <si>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</si>
  <si>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</si>
  <si>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</si>
  <si>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</si>
  <si>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</si>
  <si>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</si>
  <si>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</si>
  <si>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</si>
  <si>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</si>
  <si>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</si>
  <si>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</si>
  <si>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</si>
  <si>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</si>
  <si>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</si>
  <si>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</si>
  <si>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</si>
  <si>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</si>
  <si>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</si>
  <si>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</si>
  <si>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</si>
  <si>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</si>
  <si>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</si>
  <si>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</si>
  <si>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</si>
  <si>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</si>
  <si>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</si>
  <si>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</si>
  <si>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</si>
  <si>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</si>
  <si>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</si>
  <si>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</si>
  <si>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</si>
  <si>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</si>
  <si>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</si>
  <si>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</si>
  <si>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</si>
  <si>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</si>
  <si>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</si>
  <si>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</si>
  <si>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</si>
  <si>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</si>
  <si>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</si>
  <si>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</si>
  <si>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</si>
  <si>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</si>
  <si>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</si>
  <si>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</si>
  <si>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</si>
  <si>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</si>
  <si>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</si>
  <si>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</si>
  <si>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</si>
  <si>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</si>
  <si>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</si>
  <si>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</si>
  <si>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</si>
  <si>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</si>
  <si>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</si>
  <si>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</si>
  <si>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</si>
  <si>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</si>
  <si>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</si>
  <si>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</si>
  <si>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</si>
  <si>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</si>
  <si>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</si>
  <si>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</si>
  <si>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</si>
  <si>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</si>
  <si>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</si>
  <si>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</si>
  <si>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</si>
  <si>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</si>
  <si>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</si>
  <si>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</si>
  <si>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</si>
  <si>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</si>
  <si>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</si>
  <si>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</si>
  <si>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</si>
  <si>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</si>
  <si>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</si>
  <si>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</si>
  <si>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</si>
  <si>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</si>
  <si>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</si>
  <si>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</si>
  <si>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</si>
  <si>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</si>
  <si>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</si>
  <si>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</si>
  <si>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</si>
  <si>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</si>
  <si>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</si>
  <si>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</si>
  <si>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</si>
  <si>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</si>
  <si>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</si>
  <si>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</si>
  <si>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</si>
  <si>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</si>
  <si>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</si>
  <si>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</si>
  <si>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</si>
  <si>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2 07 05030 13 0100 150</t>
  </si>
  <si>
    <t>Прочие безвозмездные поступления в бюджеты городских поселений от физических и юридических лиц</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</si>
  <si>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</si>
  <si>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</si>
  <si>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Приложение № 2                                                       к Решению Совета муниципального образования город Балаково                                      от 21 декабря 2023 года № 25</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</si>
</sst>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8">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7" fillId="2" borderId="1" xfId="0" applyFont="1" applyFill="1" applyBorder="1" applyAlignment="1">
      <alignment vertical="center" wrapText="1"/>
    </xf>
    <xf numFmtId="4" fontId="10" fillId="2" borderId="1" xfId="0" applyNumberFormat="1" applyFont="1" applyFill="1" applyBorder="1" applyAlignment="1">
      <alignment horizontal="center" vertical="center" shrinkToFit="1"/>
    </xf>
    <xf numFmtId="0" fontId="15" fillId="2" borderId="0" xfId="0" applyFont="1" applyFill="1" applyAlignment="1">
      <alignment vertical="center"/>
    </xf>
    <xf numFmtId="0" fontId="7"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6"/>
  <sheetViews>
    <sheetView view="pageBreakPreview" zoomScale="90" zoomScaleSheetLayoutView="90" workbookViewId="0">
      <selection activeCell="C2" sqref="C2:E2"/>
    </sheetView>
  </sheetViews>
  <sheetFormatPr defaultColWidth="8.54296875" defaultRowHeight="14.5"/>
  <cols>
    <col min="1" max="1" width="18.90625" style="33" customWidth="1"/>
    <col min="2" max="2" width="57.089843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89.4" customHeight="1">
      <c r="C1" s="81" t="s">
        <v>175</v>
      </c>
      <c r="D1" s="81"/>
      <c r="E1" s="81"/>
    </row>
    <row r="2" spans="1:5" s="49" customFormat="1" ht="103.65" customHeight="1">
      <c r="A2" s="83"/>
      <c r="B2" s="55"/>
      <c r="C2" s="81" t="s">
        <v>132</v>
      </c>
      <c r="D2" s="81"/>
      <c r="E2" s="81"/>
    </row>
    <row r="3" spans="1:5" ht="12"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0"/>
      <c r="D6" s="82" t="s">
        <v>99</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54">
        <f>C10+C75+C82+C67</f>
        <v>2234075753.9500003</v>
      </c>
      <c r="D9" s="54">
        <f t="shared" ref="D9:E9" si="0">D10+D76+D82</f>
        <v>567034062.86000001</v>
      </c>
      <c r="E9" s="54">
        <f t="shared" si="0"/>
        <v>299181516</v>
      </c>
    </row>
    <row r="10" spans="1:5" s="12" customFormat="1" ht="46.5">
      <c r="A10" s="13" t="s">
        <v>3</v>
      </c>
      <c r="B10" s="2" t="s">
        <v>4</v>
      </c>
      <c r="C10" s="54">
        <f>C11+C14+C34</f>
        <v>2233778043.0300002</v>
      </c>
      <c r="D10" s="54">
        <f t="shared" ref="D10:E10" si="1">D11+D14+D34</f>
        <v>567034062.86000001</v>
      </c>
      <c r="E10" s="54">
        <f t="shared" si="1"/>
        <v>299181516</v>
      </c>
    </row>
    <row r="11" spans="1:5" s="12" customFormat="1" ht="30">
      <c r="A11" s="11" t="s">
        <v>73</v>
      </c>
      <c r="B11" s="27" t="s">
        <v>74</v>
      </c>
      <c r="C11" s="54">
        <f>C12</f>
        <v>10653500</v>
      </c>
      <c r="D11" s="54">
        <f t="shared" ref="D11:E11" si="2">D12</f>
        <v>11186800</v>
      </c>
      <c r="E11" s="54">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4">
        <f>C19+C21+C23+C25+C15+C17</f>
        <v>1696630275.99</v>
      </c>
      <c r="D14" s="54">
        <f t="shared" ref="D14:E14" si="4">D19+D21+D23+D25+D15+D17</f>
        <v>275193146.86000001</v>
      </c>
      <c r="E14" s="54">
        <f t="shared" si="4"/>
        <v>0</v>
      </c>
    </row>
    <row r="15" spans="1:5" s="12" customFormat="1" ht="115.75" customHeight="1">
      <c r="A15" s="6" t="s">
        <v>133</v>
      </c>
      <c r="B15" s="65" t="s">
        <v>134</v>
      </c>
      <c r="C15" s="54">
        <f>C16</f>
        <v>1095562110.52</v>
      </c>
      <c r="D15" s="54">
        <f t="shared" ref="D15:E15" si="5">D16</f>
        <v>0</v>
      </c>
      <c r="E15" s="54">
        <f t="shared" si="5"/>
        <v>0</v>
      </c>
    </row>
    <row r="16" spans="1:5" s="12" customFormat="1" ht="118.25" customHeight="1">
      <c r="A16" s="6" t="s">
        <v>135</v>
      </c>
      <c r="B16" s="65" t="s">
        <v>136</v>
      </c>
      <c r="C16" s="41">
        <v>1095562110.52</v>
      </c>
      <c r="D16" s="41">
        <v>0</v>
      </c>
      <c r="E16" s="41">
        <v>0</v>
      </c>
    </row>
    <row r="17" spans="1:5" s="12" customFormat="1" ht="99" customHeight="1">
      <c r="A17" s="6" t="s">
        <v>137</v>
      </c>
      <c r="B17" s="65" t="s">
        <v>138</v>
      </c>
      <c r="C17" s="54">
        <f>C18</f>
        <v>353265918.25999999</v>
      </c>
      <c r="D17" s="54">
        <f t="shared" ref="D17:E17" si="6">D18</f>
        <v>275193146.86000001</v>
      </c>
      <c r="E17" s="54">
        <f t="shared" si="6"/>
        <v>0</v>
      </c>
    </row>
    <row r="18" spans="1:5" s="12" customFormat="1" ht="102.65" customHeight="1">
      <c r="A18" s="6" t="s">
        <v>139</v>
      </c>
      <c r="B18" s="65" t="s">
        <v>140</v>
      </c>
      <c r="C18" s="41">
        <v>353265918.25999999</v>
      </c>
      <c r="D18" s="41">
        <v>275193146.86000001</v>
      </c>
      <c r="E18" s="41">
        <v>0</v>
      </c>
    </row>
    <row r="19" spans="1:5" s="12" customFormat="1" ht="82.75" customHeight="1">
      <c r="A19" s="6" t="s">
        <v>91</v>
      </c>
      <c r="B19" s="64" t="s">
        <v>93</v>
      </c>
      <c r="C19" s="54">
        <f>C20</f>
        <v>2678651.7000000002</v>
      </c>
      <c r="D19" s="54">
        <f t="shared" ref="D19:E19" si="7">D20</f>
        <v>0</v>
      </c>
      <c r="E19" s="54">
        <f t="shared" si="7"/>
        <v>0</v>
      </c>
    </row>
    <row r="20" spans="1:5" s="12" customFormat="1" ht="68.400000000000006" customHeight="1">
      <c r="A20" s="6" t="s">
        <v>92</v>
      </c>
      <c r="B20" s="61" t="s">
        <v>94</v>
      </c>
      <c r="C20" s="41">
        <v>2678651.7000000002</v>
      </c>
      <c r="D20" s="41">
        <v>0</v>
      </c>
      <c r="E20" s="41">
        <v>0</v>
      </c>
    </row>
    <row r="21" spans="1:5" s="12" customFormat="1" ht="40.4" customHeight="1">
      <c r="A21" s="6" t="s">
        <v>141</v>
      </c>
      <c r="B21" s="2" t="s">
        <v>125</v>
      </c>
      <c r="C21" s="54">
        <f>C22</f>
        <v>92123595.510000005</v>
      </c>
      <c r="D21" s="54">
        <f t="shared" ref="D21:E21" si="8">D22</f>
        <v>0</v>
      </c>
      <c r="E21" s="54">
        <f t="shared" si="8"/>
        <v>0</v>
      </c>
    </row>
    <row r="22" spans="1:5" s="12" customFormat="1" ht="43.75" customHeight="1">
      <c r="A22" s="6" t="s">
        <v>142</v>
      </c>
      <c r="B22" s="2" t="s">
        <v>143</v>
      </c>
      <c r="C22" s="41">
        <v>92123595.510000005</v>
      </c>
      <c r="D22" s="41">
        <v>0</v>
      </c>
      <c r="E22" s="41">
        <v>0</v>
      </c>
    </row>
    <row r="23" spans="1:5" s="12" customFormat="1" ht="39.65" customHeight="1">
      <c r="A23" s="6" t="s">
        <v>96</v>
      </c>
      <c r="B23" s="2" t="s">
        <v>144</v>
      </c>
      <c r="C23" s="54">
        <f>C24</f>
        <v>50000000</v>
      </c>
      <c r="D23" s="54">
        <f t="shared" ref="D23:E23" si="9">D24</f>
        <v>0</v>
      </c>
      <c r="E23" s="54">
        <f t="shared" si="9"/>
        <v>0</v>
      </c>
    </row>
    <row r="24" spans="1:5" s="12" customFormat="1" ht="55.25" customHeight="1">
      <c r="A24" s="6" t="s">
        <v>95</v>
      </c>
      <c r="B24" s="2" t="s">
        <v>145</v>
      </c>
      <c r="C24" s="41">
        <v>50000000</v>
      </c>
      <c r="D24" s="41">
        <v>0</v>
      </c>
      <c r="E24" s="41">
        <v>0</v>
      </c>
    </row>
    <row r="25" spans="1:5" s="12" customFormat="1" ht="31.75" customHeight="1">
      <c r="A25" s="66" t="s">
        <v>42</v>
      </c>
      <c r="B25" s="2" t="s">
        <v>31</v>
      </c>
      <c r="C25" s="54">
        <f>C26</f>
        <v>103000000</v>
      </c>
      <c r="D25" s="54">
        <f t="shared" ref="D25:E25" si="10">D26</f>
        <v>0</v>
      </c>
      <c r="E25" s="54">
        <f t="shared" si="10"/>
        <v>0</v>
      </c>
    </row>
    <row r="26" spans="1:5" s="12" customFormat="1" ht="20.149999999999999" customHeight="1">
      <c r="A26" s="66" t="s">
        <v>43</v>
      </c>
      <c r="B26" s="2" t="s">
        <v>32</v>
      </c>
      <c r="C26" s="41">
        <f>C29+C30+C31+C32+C28+C27</f>
        <v>103000000</v>
      </c>
      <c r="D26" s="41">
        <f t="shared" ref="D26:E26" si="11">D29+D30+D31+D32+D28</f>
        <v>0</v>
      </c>
      <c r="E26" s="41">
        <f t="shared" si="11"/>
        <v>0</v>
      </c>
    </row>
    <row r="27" spans="1:5" s="12" customFormat="1" ht="20.149999999999999" customHeight="1">
      <c r="A27" s="66" t="s">
        <v>164</v>
      </c>
      <c r="B27" s="2" t="s">
        <v>167</v>
      </c>
      <c r="C27" s="41">
        <v>3000000</v>
      </c>
      <c r="D27" s="41">
        <v>0</v>
      </c>
      <c r="E27" s="41">
        <v>0</v>
      </c>
    </row>
    <row r="28" spans="1:5" s="12" customFormat="1" ht="88.75" customHeight="1">
      <c r="A28" s="66"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4">
        <f>C35+C46</f>
        <v>526494267.04000002</v>
      </c>
      <c r="D34" s="54">
        <f t="shared" ref="D34:E34" si="12">D35+D46</f>
        <v>280654116</v>
      </c>
      <c r="E34" s="54">
        <f t="shared" si="12"/>
        <v>287331216</v>
      </c>
    </row>
    <row r="35" spans="1:7" s="12" customFormat="1" ht="63.65" customHeight="1">
      <c r="A35" s="6" t="s">
        <v>45</v>
      </c>
      <c r="B35" s="2" t="s">
        <v>6</v>
      </c>
      <c r="C35" s="41">
        <f>C36</f>
        <v>76355393.390000001</v>
      </c>
      <c r="D35" s="41">
        <f t="shared" ref="D35:E35" si="13">D36</f>
        <v>73966529</v>
      </c>
      <c r="E35" s="41">
        <f t="shared" si="13"/>
        <v>74864474</v>
      </c>
      <c r="G35" s="47"/>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1" t="s">
        <v>130</v>
      </c>
      <c r="C42" s="41">
        <v>11179114</v>
      </c>
      <c r="D42" s="41">
        <v>11618845</v>
      </c>
      <c r="E42" s="41">
        <v>11979924</v>
      </c>
      <c r="F42" s="47"/>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4">
        <f>C47</f>
        <v>450138873.65000004</v>
      </c>
      <c r="D46" s="54">
        <f t="shared" ref="D46:E46" si="15">D47</f>
        <v>206687587</v>
      </c>
      <c r="E46" s="54">
        <f t="shared" si="15"/>
        <v>212466742</v>
      </c>
    </row>
    <row r="47" spans="1:7" s="12" customFormat="1" ht="31">
      <c r="A47" s="6" t="s">
        <v>61</v>
      </c>
      <c r="B47" s="2" t="s">
        <v>9</v>
      </c>
      <c r="C47" s="54">
        <f>SUM(C48:C63)</f>
        <v>450138873.65000004</v>
      </c>
      <c r="D47" s="54">
        <f t="shared" ref="D47:E47" si="16">SUM(D48:D63)</f>
        <v>206687587</v>
      </c>
      <c r="E47" s="54">
        <f t="shared" si="16"/>
        <v>212466742</v>
      </c>
    </row>
    <row r="48" spans="1:7" s="78" customFormat="1" ht="48.65" customHeight="1">
      <c r="A48" s="46" t="s">
        <v>107</v>
      </c>
      <c r="B48" s="76" t="s">
        <v>121</v>
      </c>
      <c r="C48" s="77">
        <v>565000</v>
      </c>
      <c r="D48" s="77">
        <v>0</v>
      </c>
      <c r="E48" s="77">
        <v>0</v>
      </c>
    </row>
    <row r="49" spans="1:5" s="78" customFormat="1" ht="48.65" customHeight="1">
      <c r="A49" s="46" t="s">
        <v>122</v>
      </c>
      <c r="B49" s="79" t="s">
        <v>123</v>
      </c>
      <c r="C49" s="77">
        <v>10000000</v>
      </c>
      <c r="D49" s="77">
        <v>0</v>
      </c>
      <c r="E49" s="77">
        <v>0</v>
      </c>
    </row>
    <row r="50" spans="1:5" s="78" customFormat="1" ht="77.5" hidden="1">
      <c r="A50" s="46" t="s">
        <v>108</v>
      </c>
      <c r="B50" s="76" t="s">
        <v>116</v>
      </c>
      <c r="C50" s="77">
        <v>0</v>
      </c>
      <c r="D50" s="77">
        <v>0</v>
      </c>
      <c r="E50" s="77">
        <v>0</v>
      </c>
    </row>
    <row r="51" spans="1:5" s="78" customFormat="1" ht="96" hidden="1" customHeight="1">
      <c r="A51" s="46" t="s">
        <v>109</v>
      </c>
      <c r="B51" s="76" t="s">
        <v>117</v>
      </c>
      <c r="C51" s="77">
        <v>0</v>
      </c>
      <c r="D51" s="77">
        <v>0</v>
      </c>
      <c r="E51" s="77">
        <v>0</v>
      </c>
    </row>
    <row r="52" spans="1:5" s="78" customFormat="1" ht="67.400000000000006" hidden="1" customHeight="1">
      <c r="A52" s="46" t="s">
        <v>114</v>
      </c>
      <c r="B52" s="76" t="s">
        <v>118</v>
      </c>
      <c r="C52" s="77">
        <v>0</v>
      </c>
      <c r="D52" s="77">
        <v>0</v>
      </c>
      <c r="E52" s="77">
        <v>0</v>
      </c>
    </row>
    <row r="53" spans="1:5" s="78" customFormat="1" ht="95.4" customHeight="1">
      <c r="A53" s="46" t="s">
        <v>146</v>
      </c>
      <c r="B53" s="76" t="s">
        <v>147</v>
      </c>
      <c r="C53" s="77">
        <v>22521500</v>
      </c>
      <c r="D53" s="77">
        <v>0</v>
      </c>
      <c r="E53" s="77">
        <v>0</v>
      </c>
    </row>
    <row r="54" spans="1:5" s="12" customFormat="1" ht="88.25" customHeight="1">
      <c r="A54" s="6" t="s">
        <v>148</v>
      </c>
      <c r="B54" s="2" t="s">
        <v>149</v>
      </c>
      <c r="C54" s="41">
        <v>64096000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1" t="s">
        <v>126</v>
      </c>
      <c r="C57" s="41">
        <v>213744522.72</v>
      </c>
      <c r="D57" s="41">
        <v>206687587</v>
      </c>
      <c r="E57" s="41">
        <v>212466742</v>
      </c>
    </row>
    <row r="58" spans="1:5" s="12" customFormat="1" ht="54.65" customHeight="1">
      <c r="A58" s="46" t="s">
        <v>165</v>
      </c>
      <c r="B58" s="61" t="s">
        <v>168</v>
      </c>
      <c r="C58" s="41">
        <v>77150150.930000007</v>
      </c>
      <c r="D58" s="41">
        <v>0</v>
      </c>
      <c r="E58" s="41">
        <v>0</v>
      </c>
    </row>
    <row r="59" spans="1:5" s="12" customFormat="1" ht="70.650000000000006" customHeight="1">
      <c r="A59" s="6" t="s">
        <v>71</v>
      </c>
      <c r="B59" s="61" t="s">
        <v>127</v>
      </c>
      <c r="C59" s="41">
        <v>62061700</v>
      </c>
      <c r="D59" s="41">
        <v>0</v>
      </c>
      <c r="E59" s="41">
        <v>0</v>
      </c>
    </row>
    <row r="60" spans="1:5" s="12" customFormat="1" ht="111.65" hidden="1" customHeight="1">
      <c r="A60" s="6" t="s">
        <v>150</v>
      </c>
      <c r="B60" s="2" t="s">
        <v>160</v>
      </c>
      <c r="C60" s="41">
        <v>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8">
        <f>C64</f>
        <v>0</v>
      </c>
      <c r="D63" s="48">
        <f t="shared" ref="D63:E65" si="17">D64</f>
        <v>0</v>
      </c>
      <c r="E63" s="48">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customHeight="1">
      <c r="A67" s="9" t="s">
        <v>28</v>
      </c>
      <c r="B67" s="4" t="s">
        <v>29</v>
      </c>
      <c r="C67" s="48">
        <f>C68</f>
        <v>283370.90999999997</v>
      </c>
      <c r="D67" s="48">
        <f t="shared" ref="D67:E69" si="18">D68</f>
        <v>0</v>
      </c>
      <c r="E67" s="48">
        <f t="shared" si="18"/>
        <v>0</v>
      </c>
    </row>
    <row r="68" spans="1:5" s="12" customFormat="1" ht="35.15" customHeight="1">
      <c r="A68" s="8" t="s">
        <v>37</v>
      </c>
      <c r="B68" s="5" t="s">
        <v>24</v>
      </c>
      <c r="C68" s="44">
        <f>C69</f>
        <v>283370.90999999997</v>
      </c>
      <c r="D68" s="44">
        <f t="shared" si="18"/>
        <v>0</v>
      </c>
      <c r="E68" s="44">
        <f t="shared" si="18"/>
        <v>0</v>
      </c>
    </row>
    <row r="69" spans="1:5" s="12" customFormat="1" ht="31.4" customHeight="1">
      <c r="A69" s="8" t="s">
        <v>38</v>
      </c>
      <c r="B69" s="5" t="s">
        <v>24</v>
      </c>
      <c r="C69" s="44">
        <f>C70</f>
        <v>283370.90999999997</v>
      </c>
      <c r="D69" s="44">
        <f t="shared" si="18"/>
        <v>0</v>
      </c>
      <c r="E69" s="44">
        <f t="shared" si="18"/>
        <v>0</v>
      </c>
    </row>
    <row r="70" spans="1:5" s="12" customFormat="1" ht="31">
      <c r="A70" s="6" t="s">
        <v>171</v>
      </c>
      <c r="B70" s="2" t="s">
        <v>172</v>
      </c>
      <c r="C70" s="44">
        <v>283370.90999999997</v>
      </c>
      <c r="D70" s="44">
        <v>0</v>
      </c>
      <c r="E70" s="44">
        <v>0</v>
      </c>
    </row>
    <row r="71" spans="1:5" s="12" customFormat="1" ht="77.5" hidden="1">
      <c r="A71" s="15" t="s">
        <v>10</v>
      </c>
      <c r="B71" s="16" t="s">
        <v>11</v>
      </c>
      <c r="C71" s="67"/>
      <c r="D71" s="67"/>
      <c r="E71" s="67"/>
    </row>
    <row r="72" spans="1:5" s="12" customFormat="1" ht="77.5" hidden="1">
      <c r="A72" s="15" t="s">
        <v>51</v>
      </c>
      <c r="B72" s="16" t="s">
        <v>30</v>
      </c>
      <c r="C72" s="67"/>
      <c r="D72" s="67"/>
      <c r="E72" s="67"/>
    </row>
    <row r="73" spans="1:5" s="12" customFormat="1" ht="15.5" hidden="1">
      <c r="A73" s="15"/>
      <c r="B73" s="16"/>
      <c r="C73" s="67"/>
      <c r="D73" s="67"/>
      <c r="E73" s="67"/>
    </row>
    <row r="74" spans="1:5" s="12" customFormat="1" ht="15.5" hidden="1">
      <c r="A74" s="15"/>
      <c r="B74" s="16"/>
      <c r="C74" s="68"/>
      <c r="D74" s="68"/>
      <c r="E74" s="68"/>
    </row>
    <row r="75" spans="1:5" s="12" customFormat="1" ht="60">
      <c r="A75" s="69" t="s">
        <v>10</v>
      </c>
      <c r="B75" s="75" t="s">
        <v>159</v>
      </c>
      <c r="C75" s="48">
        <f>C76</f>
        <v>30555.84</v>
      </c>
      <c r="D75" s="48">
        <f t="shared" ref="D75:E76" si="19">D76</f>
        <v>0</v>
      </c>
      <c r="E75" s="48">
        <f t="shared" si="19"/>
        <v>0</v>
      </c>
    </row>
    <row r="76" spans="1:5" s="12" customFormat="1" ht="59.4" customHeight="1">
      <c r="A76" s="7" t="s">
        <v>52</v>
      </c>
      <c r="B76" s="3" t="s">
        <v>161</v>
      </c>
      <c r="C76" s="44">
        <f>C77</f>
        <v>30555.84</v>
      </c>
      <c r="D76" s="44">
        <f t="shared" si="19"/>
        <v>0</v>
      </c>
      <c r="E76" s="44">
        <f t="shared" si="19"/>
        <v>0</v>
      </c>
    </row>
    <row r="77" spans="1:5" s="12" customFormat="1" ht="59.4" customHeight="1">
      <c r="A77" s="7" t="s">
        <v>163</v>
      </c>
      <c r="B77" s="3" t="s">
        <v>162</v>
      </c>
      <c r="C77" s="44">
        <f>C80+C81</f>
        <v>30555.84</v>
      </c>
      <c r="D77" s="44">
        <f t="shared" ref="D77:E77" si="20">D80+D81</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1" t="s">
        <v>151</v>
      </c>
      <c r="B80" s="14" t="s">
        <v>152</v>
      </c>
      <c r="C80" s="44">
        <v>2161.0300000000002</v>
      </c>
      <c r="D80" s="44">
        <v>0</v>
      </c>
      <c r="E80" s="44">
        <v>0</v>
      </c>
    </row>
    <row r="81" spans="1:5" s="12" customFormat="1" ht="62">
      <c r="A81" s="71" t="s">
        <v>173</v>
      </c>
      <c r="B81" s="14" t="s">
        <v>174</v>
      </c>
      <c r="C81" s="44">
        <v>28394.81</v>
      </c>
      <c r="D81" s="44">
        <v>0</v>
      </c>
      <c r="E81" s="44">
        <v>0</v>
      </c>
    </row>
    <row r="82" spans="1:5" s="18" customFormat="1" ht="46.4" customHeight="1">
      <c r="A82" s="69" t="s">
        <v>153</v>
      </c>
      <c r="B82" s="70" t="s">
        <v>154</v>
      </c>
      <c r="C82" s="54">
        <f>C83</f>
        <v>-16215.83</v>
      </c>
      <c r="D82" s="48">
        <v>0</v>
      </c>
      <c r="E82" s="48">
        <v>0</v>
      </c>
    </row>
    <row r="83" spans="1:5" s="12" customFormat="1" ht="63" customHeight="1">
      <c r="A83" s="44" t="s">
        <v>155</v>
      </c>
      <c r="B83" s="72" t="s">
        <v>156</v>
      </c>
      <c r="C83" s="41">
        <f>C84</f>
        <v>-16215.83</v>
      </c>
      <c r="D83" s="44">
        <v>0</v>
      </c>
      <c r="E83" s="44">
        <v>0</v>
      </c>
    </row>
    <row r="84" spans="1:5" s="12" customFormat="1" ht="70.400000000000006" customHeight="1">
      <c r="A84" s="44" t="s">
        <v>157</v>
      </c>
      <c r="B84" s="72" t="s">
        <v>158</v>
      </c>
      <c r="C84" s="41">
        <v>-16215.83</v>
      </c>
      <c r="D84" s="44">
        <v>0</v>
      </c>
      <c r="E84" s="44">
        <v>0</v>
      </c>
    </row>
    <row r="86" spans="1:5">
      <c r="A86"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6"/>
  <sheetViews>
    <sheetView tabSelected="1" view="pageBreakPreview" zoomScale="70" zoomScaleSheetLayoutView="70" workbookViewId="0">
      <selection activeCell="C1" sqref="C1:E1"/>
    </sheetView>
  </sheetViews>
  <sheetFormatPr defaultColWidth="8.54296875" defaultRowHeight="14.5"/>
  <cols>
    <col min="1" max="1" width="18.90625" style="63" customWidth="1"/>
    <col min="2" max="2" width="67.17968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42.5" customHeight="1">
      <c r="C1" s="81"/>
      <c r="D1" s="81"/>
      <c r="E1" s="81"/>
    </row>
    <row r="2" spans="1:5" s="49" customFormat="1" ht="103.65" customHeight="1">
      <c r="A2" s="83"/>
      <c r="B2" s="55"/>
      <c r="C2" s="81" t="s">
        <v>132</v>
      </c>
      <c r="D2" s="81"/>
      <c r="E2" s="81"/>
    </row>
    <row r="3" spans="1:5" ht="2.4"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2"/>
      <c r="D6" s="82" t="s">
        <v>166</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48">
        <f>C10+C75+C82+C67</f>
        <v>2234075.7859999998</v>
      </c>
      <c r="D9" s="48">
        <f t="shared" ref="D9:E9" si="0">D10+D76+D82</f>
        <v>567034.01600000006</v>
      </c>
      <c r="E9" s="48">
        <f t="shared" si="0"/>
        <v>299181.45799999998</v>
      </c>
    </row>
    <row r="10" spans="1:5" s="12" customFormat="1" ht="31">
      <c r="A10" s="13" t="s">
        <v>3</v>
      </c>
      <c r="B10" s="2" t="s">
        <v>4</v>
      </c>
      <c r="C10" s="48">
        <f>C11+C14+C34</f>
        <v>2233778.1009999998</v>
      </c>
      <c r="D10" s="48">
        <f t="shared" ref="D10:E10" si="1">D11+D14+D34</f>
        <v>567034.01600000006</v>
      </c>
      <c r="E10" s="48">
        <f t="shared" si="1"/>
        <v>299181.45799999998</v>
      </c>
    </row>
    <row r="11" spans="1:5" s="12" customFormat="1" ht="15.5">
      <c r="A11" s="11" t="s">
        <v>73</v>
      </c>
      <c r="B11" s="27" t="s">
        <v>74</v>
      </c>
      <c r="C11" s="48">
        <f>C12</f>
        <v>10653.51</v>
      </c>
      <c r="D11" s="48">
        <f t="shared" ref="D11:E12" si="2">D12</f>
        <v>11186.8</v>
      </c>
      <c r="E11" s="48">
        <f t="shared" si="2"/>
        <v>11850.3</v>
      </c>
    </row>
    <row r="12" spans="1:5" s="12" customFormat="1" ht="46.5">
      <c r="A12" s="6" t="s">
        <v>78</v>
      </c>
      <c r="B12" s="65" t="s">
        <v>79</v>
      </c>
      <c r="C12" s="44">
        <f>C13</f>
        <v>10653.51</v>
      </c>
      <c r="D12" s="44">
        <f t="shared" si="2"/>
        <v>11186.8</v>
      </c>
      <c r="E12" s="44">
        <f t="shared" si="2"/>
        <v>11850.3</v>
      </c>
    </row>
    <row r="13" spans="1:5" s="12" customFormat="1" ht="31">
      <c r="A13" s="6" t="s">
        <v>80</v>
      </c>
      <c r="B13" s="65" t="s">
        <v>81</v>
      </c>
      <c r="C13" s="44">
        <v>10653.51</v>
      </c>
      <c r="D13" s="44">
        <v>11186.8</v>
      </c>
      <c r="E13" s="44">
        <v>11850.3</v>
      </c>
    </row>
    <row r="14" spans="1:5" s="12" customFormat="1" ht="41.4" customHeight="1">
      <c r="A14" s="30" t="s">
        <v>41</v>
      </c>
      <c r="B14" s="27" t="s">
        <v>65</v>
      </c>
      <c r="C14" s="48">
        <f>C19+C21+C23+C25+C15+C17</f>
        <v>1696630.291</v>
      </c>
      <c r="D14" s="48">
        <f t="shared" ref="D14:E14" si="3">D19+D21+D23+D25+D15+D17</f>
        <v>275193.09999999998</v>
      </c>
      <c r="E14" s="48">
        <f t="shared" si="3"/>
        <v>0</v>
      </c>
    </row>
    <row r="15" spans="1:5" s="12" customFormat="1" ht="96" customHeight="1">
      <c r="A15" s="6" t="s">
        <v>133</v>
      </c>
      <c r="B15" s="65" t="s">
        <v>134</v>
      </c>
      <c r="C15" s="48">
        <f>C16</f>
        <v>1095562.1200000001</v>
      </c>
      <c r="D15" s="48">
        <f t="shared" ref="D15:E15" si="4">D16</f>
        <v>0</v>
      </c>
      <c r="E15" s="48">
        <f t="shared" si="4"/>
        <v>0</v>
      </c>
    </row>
    <row r="16" spans="1:5" s="12" customFormat="1" ht="100.25" customHeight="1">
      <c r="A16" s="6" t="s">
        <v>135</v>
      </c>
      <c r="B16" s="65" t="s">
        <v>136</v>
      </c>
      <c r="C16" s="44">
        <v>1095562.1200000001</v>
      </c>
      <c r="D16" s="44">
        <v>0</v>
      </c>
      <c r="E16" s="44">
        <v>0</v>
      </c>
    </row>
    <row r="17" spans="1:5" s="12" customFormat="1" ht="83.4" customHeight="1">
      <c r="A17" s="6" t="s">
        <v>137</v>
      </c>
      <c r="B17" s="65" t="s">
        <v>138</v>
      </c>
      <c r="C17" s="48">
        <f>C18</f>
        <v>353265.91999999998</v>
      </c>
      <c r="D17" s="48">
        <f t="shared" ref="D17:E17" si="5">D18</f>
        <v>275193.09999999998</v>
      </c>
      <c r="E17" s="48">
        <f t="shared" si="5"/>
        <v>0</v>
      </c>
    </row>
    <row r="18" spans="1:5" s="12" customFormat="1" ht="80.400000000000006" customHeight="1">
      <c r="A18" s="6" t="s">
        <v>139</v>
      </c>
      <c r="B18" s="65" t="s">
        <v>140</v>
      </c>
      <c r="C18" s="44">
        <v>353265.91999999998</v>
      </c>
      <c r="D18" s="44">
        <v>275193.09999999998</v>
      </c>
      <c r="E18" s="44">
        <v>0</v>
      </c>
    </row>
    <row r="19" spans="1:5" s="12" customFormat="1" ht="70.25" customHeight="1">
      <c r="A19" s="6" t="s">
        <v>91</v>
      </c>
      <c r="B19" s="74" t="s">
        <v>93</v>
      </c>
      <c r="C19" s="48">
        <f>C20</f>
        <v>2678.6509999999998</v>
      </c>
      <c r="D19" s="48">
        <f t="shared" ref="D19:E19" si="6">D20</f>
        <v>0</v>
      </c>
      <c r="E19" s="48">
        <f t="shared" si="6"/>
        <v>0</v>
      </c>
    </row>
    <row r="20" spans="1:5" s="12" customFormat="1" ht="68.400000000000006" customHeight="1">
      <c r="A20" s="6" t="s">
        <v>92</v>
      </c>
      <c r="B20" s="61" t="s">
        <v>94</v>
      </c>
      <c r="C20" s="44">
        <v>2678.6509999999998</v>
      </c>
      <c r="D20" s="44">
        <v>0</v>
      </c>
      <c r="E20" s="44">
        <v>0</v>
      </c>
    </row>
    <row r="21" spans="1:5" s="12" customFormat="1" ht="40.4" customHeight="1">
      <c r="A21" s="6" t="s">
        <v>141</v>
      </c>
      <c r="B21" s="2" t="s">
        <v>125</v>
      </c>
      <c r="C21" s="48">
        <f>C22</f>
        <v>92123.6</v>
      </c>
      <c r="D21" s="48">
        <f t="shared" ref="D21:E21" si="7">D22</f>
        <v>0</v>
      </c>
      <c r="E21" s="48">
        <f t="shared" si="7"/>
        <v>0</v>
      </c>
    </row>
    <row r="22" spans="1:5" s="12" customFormat="1" ht="36" customHeight="1">
      <c r="A22" s="6" t="s">
        <v>142</v>
      </c>
      <c r="B22" s="2" t="s">
        <v>143</v>
      </c>
      <c r="C22" s="44">
        <v>92123.6</v>
      </c>
      <c r="D22" s="44">
        <v>0</v>
      </c>
      <c r="E22" s="44">
        <v>0</v>
      </c>
    </row>
    <row r="23" spans="1:5" s="12" customFormat="1" ht="39.65" customHeight="1">
      <c r="A23" s="6" t="s">
        <v>96</v>
      </c>
      <c r="B23" s="2" t="s">
        <v>144</v>
      </c>
      <c r="C23" s="48">
        <f>C24</f>
        <v>50000</v>
      </c>
      <c r="D23" s="48">
        <f t="shared" ref="D23:E23" si="8">D24</f>
        <v>0</v>
      </c>
      <c r="E23" s="48">
        <f t="shared" si="8"/>
        <v>0</v>
      </c>
    </row>
    <row r="24" spans="1:5" s="12" customFormat="1" ht="55.25" customHeight="1">
      <c r="A24" s="6" t="s">
        <v>95</v>
      </c>
      <c r="B24" s="2" t="s">
        <v>145</v>
      </c>
      <c r="C24" s="44">
        <v>50000</v>
      </c>
      <c r="D24" s="44">
        <v>0</v>
      </c>
      <c r="E24" s="44">
        <v>0</v>
      </c>
    </row>
    <row r="25" spans="1:5" s="12" customFormat="1" ht="18.649999999999999" customHeight="1">
      <c r="A25" s="66" t="s">
        <v>42</v>
      </c>
      <c r="B25" s="2" t="s">
        <v>31</v>
      </c>
      <c r="C25" s="48">
        <f>C26</f>
        <v>103000</v>
      </c>
      <c r="D25" s="48">
        <f t="shared" ref="D25:E25" si="9">D26</f>
        <v>0</v>
      </c>
      <c r="E25" s="48">
        <f t="shared" si="9"/>
        <v>0</v>
      </c>
    </row>
    <row r="26" spans="1:5" s="12" customFormat="1" ht="20.149999999999999" customHeight="1">
      <c r="A26" s="66" t="s">
        <v>43</v>
      </c>
      <c r="B26" s="2" t="s">
        <v>32</v>
      </c>
      <c r="C26" s="44">
        <f>C29+C30+C31+C32+C28+C27</f>
        <v>103000</v>
      </c>
      <c r="D26" s="44">
        <f t="shared" ref="D26:E26" si="10">D29+D30+D31+D32+D28</f>
        <v>0</v>
      </c>
      <c r="E26" s="44">
        <f t="shared" si="10"/>
        <v>0</v>
      </c>
    </row>
    <row r="27" spans="1:5" s="12" customFormat="1" ht="36.65" customHeight="1">
      <c r="A27" s="66" t="s">
        <v>164</v>
      </c>
      <c r="B27" s="2" t="s">
        <v>167</v>
      </c>
      <c r="C27" s="44">
        <v>3000</v>
      </c>
      <c r="D27" s="44">
        <v>0</v>
      </c>
      <c r="E27" s="44">
        <v>0</v>
      </c>
    </row>
    <row r="28" spans="1:5" s="12" customFormat="1" ht="82.75" customHeight="1">
      <c r="A28" s="66"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3"/>
      <c r="D33" s="73"/>
      <c r="E33" s="73"/>
    </row>
    <row r="34" spans="1:7" s="12" customFormat="1" ht="19.399999999999999" customHeight="1">
      <c r="A34" s="30" t="s">
        <v>44</v>
      </c>
      <c r="B34" s="27" t="s">
        <v>5</v>
      </c>
      <c r="C34" s="48">
        <f>C35+C46</f>
        <v>526494.30000000005</v>
      </c>
      <c r="D34" s="48">
        <f t="shared" ref="D34:E34" si="11">D35+D46</f>
        <v>280654.11600000004</v>
      </c>
      <c r="E34" s="48">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7"/>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1" t="s">
        <v>130</v>
      </c>
      <c r="C42" s="44">
        <v>11179.1</v>
      </c>
      <c r="D42" s="44">
        <v>11618.8</v>
      </c>
      <c r="E42" s="44">
        <v>11979.9</v>
      </c>
      <c r="F42" s="47"/>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8">
        <f>C47</f>
        <v>450138.9</v>
      </c>
      <c r="D46" s="48">
        <f t="shared" ref="D46:E46" si="14">D47</f>
        <v>206687.6</v>
      </c>
      <c r="E46" s="48">
        <f t="shared" si="14"/>
        <v>212466.742</v>
      </c>
    </row>
    <row r="47" spans="1:7" s="12" customFormat="1" ht="31">
      <c r="A47" s="6" t="s">
        <v>61</v>
      </c>
      <c r="B47" s="2" t="s">
        <v>9</v>
      </c>
      <c r="C47" s="48">
        <f>SUM(C48:C63)</f>
        <v>450138.9</v>
      </c>
      <c r="D47" s="48">
        <f t="shared" ref="D47:E47" si="15">SUM(D48:D63)</f>
        <v>206687.6</v>
      </c>
      <c r="E47" s="48">
        <f t="shared" si="15"/>
        <v>212466.742</v>
      </c>
    </row>
    <row r="48" spans="1:7" s="78" customFormat="1" ht="54.65" customHeight="1">
      <c r="A48" s="46" t="s">
        <v>107</v>
      </c>
      <c r="B48" s="76" t="s">
        <v>170</v>
      </c>
      <c r="C48" s="80">
        <v>565</v>
      </c>
      <c r="D48" s="80">
        <v>0</v>
      </c>
      <c r="E48" s="80">
        <v>0</v>
      </c>
    </row>
    <row r="49" spans="1:5" s="78" customFormat="1" ht="48.65" customHeight="1">
      <c r="A49" s="46" t="s">
        <v>122</v>
      </c>
      <c r="B49" s="79" t="s">
        <v>169</v>
      </c>
      <c r="C49" s="80">
        <v>10000</v>
      </c>
      <c r="D49" s="80">
        <v>0</v>
      </c>
      <c r="E49" s="80"/>
    </row>
    <row r="50" spans="1:5" s="78" customFormat="1" ht="77.5" hidden="1">
      <c r="A50" s="46" t="s">
        <v>108</v>
      </c>
      <c r="B50" s="76" t="s">
        <v>116</v>
      </c>
      <c r="C50" s="80">
        <v>0</v>
      </c>
      <c r="D50" s="80">
        <v>0</v>
      </c>
      <c r="E50" s="80">
        <v>0</v>
      </c>
    </row>
    <row r="51" spans="1:5" s="78" customFormat="1" ht="96" hidden="1" customHeight="1">
      <c r="A51" s="46" t="s">
        <v>109</v>
      </c>
      <c r="B51" s="76" t="s">
        <v>117</v>
      </c>
      <c r="C51" s="80">
        <v>0</v>
      </c>
      <c r="D51" s="80">
        <v>0</v>
      </c>
      <c r="E51" s="80">
        <v>0</v>
      </c>
    </row>
    <row r="52" spans="1:5" s="78" customFormat="1" ht="67.400000000000006" hidden="1" customHeight="1">
      <c r="A52" s="46" t="s">
        <v>114</v>
      </c>
      <c r="B52" s="76" t="s">
        <v>118</v>
      </c>
      <c r="C52" s="80">
        <v>0</v>
      </c>
      <c r="D52" s="80">
        <v>0</v>
      </c>
      <c r="E52" s="80">
        <v>0</v>
      </c>
    </row>
    <row r="53" spans="1:5" s="78" customFormat="1" ht="95.4" customHeight="1">
      <c r="A53" s="46" t="s">
        <v>146</v>
      </c>
      <c r="B53" s="76" t="s">
        <v>147</v>
      </c>
      <c r="C53" s="80">
        <v>22521.5</v>
      </c>
      <c r="D53" s="80">
        <v>0</v>
      </c>
      <c r="E53" s="80">
        <v>0</v>
      </c>
    </row>
    <row r="54" spans="1:5" s="12" customFormat="1" ht="75" customHeight="1">
      <c r="A54" s="6" t="s">
        <v>148</v>
      </c>
      <c r="B54" s="2" t="s">
        <v>149</v>
      </c>
      <c r="C54" s="44">
        <v>64096</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1" t="s">
        <v>126</v>
      </c>
      <c r="C57" s="44">
        <v>213744.5</v>
      </c>
      <c r="D57" s="44">
        <v>206687.6</v>
      </c>
      <c r="E57" s="44">
        <v>212466.742</v>
      </c>
    </row>
    <row r="58" spans="1:5" s="12" customFormat="1" ht="44.4" customHeight="1">
      <c r="A58" s="46" t="s">
        <v>165</v>
      </c>
      <c r="B58" s="61" t="s">
        <v>168</v>
      </c>
      <c r="C58" s="44">
        <v>77150.2</v>
      </c>
      <c r="D58" s="44">
        <v>0</v>
      </c>
      <c r="E58" s="44">
        <v>0</v>
      </c>
    </row>
    <row r="59" spans="1:5" s="12" customFormat="1" ht="70.650000000000006" customHeight="1">
      <c r="A59" s="6" t="s">
        <v>71</v>
      </c>
      <c r="B59" s="61" t="s">
        <v>127</v>
      </c>
      <c r="C59" s="44">
        <v>62061.7</v>
      </c>
      <c r="D59" s="44">
        <v>0</v>
      </c>
      <c r="E59" s="44">
        <v>0</v>
      </c>
    </row>
    <row r="60" spans="1:5" s="12" customFormat="1" ht="111.65" hidden="1" customHeight="1">
      <c r="A60" s="6" t="s">
        <v>150</v>
      </c>
      <c r="B60" s="2" t="s">
        <v>160</v>
      </c>
      <c r="C60" s="44">
        <v>0</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8">
        <f>C64</f>
        <v>0</v>
      </c>
      <c r="D63" s="48">
        <f t="shared" ref="D63:E65" si="16">D64</f>
        <v>0</v>
      </c>
      <c r="E63" s="48">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customHeight="1">
      <c r="A67" s="9" t="s">
        <v>28</v>
      </c>
      <c r="B67" s="4" t="s">
        <v>29</v>
      </c>
      <c r="C67" s="48">
        <f>C68</f>
        <v>283.39999999999998</v>
      </c>
      <c r="D67" s="48">
        <f t="shared" ref="D67:E69" si="17">D68</f>
        <v>0</v>
      </c>
      <c r="E67" s="48">
        <f t="shared" si="17"/>
        <v>0</v>
      </c>
    </row>
    <row r="68" spans="1:5" s="12" customFormat="1" ht="35.15" customHeight="1">
      <c r="A68" s="8" t="s">
        <v>37</v>
      </c>
      <c r="B68" s="5" t="s">
        <v>24</v>
      </c>
      <c r="C68" s="44">
        <f>C69</f>
        <v>283.39999999999998</v>
      </c>
      <c r="D68" s="44">
        <f t="shared" si="17"/>
        <v>0</v>
      </c>
      <c r="E68" s="44">
        <f t="shared" si="17"/>
        <v>0</v>
      </c>
    </row>
    <row r="69" spans="1:5" s="12" customFormat="1" ht="31.4" customHeight="1">
      <c r="A69" s="8" t="s">
        <v>38</v>
      </c>
      <c r="B69" s="5" t="s">
        <v>24</v>
      </c>
      <c r="C69" s="44">
        <f>C70</f>
        <v>283.39999999999998</v>
      </c>
      <c r="D69" s="44">
        <f t="shared" si="17"/>
        <v>0</v>
      </c>
      <c r="E69" s="44">
        <f t="shared" si="17"/>
        <v>0</v>
      </c>
    </row>
    <row r="70" spans="1:5" s="12" customFormat="1" ht="36.65" customHeight="1">
      <c r="A70" s="6" t="s">
        <v>171</v>
      </c>
      <c r="B70" s="2" t="s">
        <v>172</v>
      </c>
      <c r="C70" s="44">
        <v>283.39999999999998</v>
      </c>
      <c r="D70" s="44">
        <v>0</v>
      </c>
      <c r="E70" s="44">
        <v>0</v>
      </c>
    </row>
    <row r="71" spans="1:5" s="12" customFormat="1" ht="77.5" hidden="1">
      <c r="A71" s="15" t="s">
        <v>10</v>
      </c>
      <c r="B71" s="16" t="s">
        <v>11</v>
      </c>
      <c r="C71" s="67"/>
      <c r="D71" s="67"/>
      <c r="E71" s="67"/>
    </row>
    <row r="72" spans="1:5" s="12" customFormat="1" ht="62" hidden="1">
      <c r="A72" s="15" t="s">
        <v>51</v>
      </c>
      <c r="B72" s="16" t="s">
        <v>30</v>
      </c>
      <c r="C72" s="67"/>
      <c r="D72" s="67"/>
      <c r="E72" s="67"/>
    </row>
    <row r="73" spans="1:5" s="12" customFormat="1" ht="15.5" hidden="1">
      <c r="A73" s="15"/>
      <c r="B73" s="16"/>
      <c r="C73" s="67"/>
      <c r="D73" s="67"/>
      <c r="E73" s="67"/>
    </row>
    <row r="74" spans="1:5" s="12" customFormat="1" ht="15.5" hidden="1">
      <c r="A74" s="15"/>
      <c r="B74" s="16"/>
      <c r="C74" s="67"/>
      <c r="D74" s="67"/>
      <c r="E74" s="67"/>
    </row>
    <row r="75" spans="1:5" s="12" customFormat="1" ht="45">
      <c r="A75" s="69" t="s">
        <v>10</v>
      </c>
      <c r="B75" s="75" t="s">
        <v>159</v>
      </c>
      <c r="C75" s="48">
        <f>C76</f>
        <v>30.5</v>
      </c>
      <c r="D75" s="48">
        <f t="shared" ref="D75:E76" si="18">D76</f>
        <v>0</v>
      </c>
      <c r="E75" s="48">
        <f t="shared" si="18"/>
        <v>0</v>
      </c>
    </row>
    <row r="76" spans="1:5" s="12" customFormat="1" ht="87.65" customHeight="1">
      <c r="A76" s="7" t="s">
        <v>52</v>
      </c>
      <c r="B76" s="3" t="s">
        <v>161</v>
      </c>
      <c r="C76" s="44">
        <f>C77</f>
        <v>30.5</v>
      </c>
      <c r="D76" s="44">
        <f t="shared" si="18"/>
        <v>0</v>
      </c>
      <c r="E76" s="44">
        <f t="shared" si="18"/>
        <v>0</v>
      </c>
    </row>
    <row r="77" spans="1:5" s="12" customFormat="1" ht="84" customHeight="1">
      <c r="A77" s="7" t="s">
        <v>163</v>
      </c>
      <c r="B77" s="3" t="s">
        <v>162</v>
      </c>
      <c r="C77" s="44">
        <f>C78+C81</f>
        <v>30.5</v>
      </c>
      <c r="D77" s="44">
        <f t="shared" ref="D77:E77" si="19">D78+D81</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50.4" customHeight="1">
      <c r="A80" s="71" t="s">
        <v>151</v>
      </c>
      <c r="B80" s="14" t="s">
        <v>152</v>
      </c>
      <c r="C80" s="44">
        <v>2.1</v>
      </c>
      <c r="D80" s="44">
        <v>0</v>
      </c>
      <c r="E80" s="44">
        <v>0</v>
      </c>
    </row>
    <row r="81" spans="1:5" s="12" customFormat="1" ht="62">
      <c r="A81" s="71" t="s">
        <v>173</v>
      </c>
      <c r="B81" s="14" t="s">
        <v>174</v>
      </c>
      <c r="C81" s="44">
        <v>28.4</v>
      </c>
      <c r="D81" s="44">
        <v>0</v>
      </c>
      <c r="E81" s="44">
        <v>0</v>
      </c>
    </row>
    <row r="82" spans="1:5" s="18" customFormat="1" ht="46.4" customHeight="1">
      <c r="A82" s="69" t="s">
        <v>153</v>
      </c>
      <c r="B82" s="70" t="s">
        <v>154</v>
      </c>
      <c r="C82" s="48">
        <f>C83</f>
        <v>-16.215</v>
      </c>
      <c r="D82" s="48">
        <v>0</v>
      </c>
      <c r="E82" s="48">
        <v>0</v>
      </c>
    </row>
    <row r="83" spans="1:5" s="12" customFormat="1" ht="55.25" customHeight="1">
      <c r="A83" s="44" t="s">
        <v>155</v>
      </c>
      <c r="B83" s="72" t="s">
        <v>156</v>
      </c>
      <c r="C83" s="44">
        <f>C84</f>
        <v>-16.215</v>
      </c>
      <c r="D83" s="44">
        <v>0</v>
      </c>
      <c r="E83" s="44">
        <v>0</v>
      </c>
    </row>
    <row r="84" spans="1:5" s="12" customFormat="1" ht="70.400000000000006" customHeight="1">
      <c r="A84" s="44" t="s">
        <v>157</v>
      </c>
      <c r="B84" s="72" t="s">
        <v>158</v>
      </c>
      <c r="C84" s="44">
        <v>-16.215</v>
      </c>
      <c r="D84" s="44">
        <v>0</v>
      </c>
      <c r="E84" s="44">
        <v>0</v>
      </c>
    </row>
    <row r="86" spans="1:5">
      <c r="A86"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horizontalDpi="4294967295"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81" t="s">
        <v>106</v>
      </c>
      <c r="D1" s="81"/>
      <c r="E1" s="81"/>
    </row>
    <row r="2" spans="1:5" ht="93" customHeight="1">
      <c r="A2" s="86"/>
      <c r="B2" s="20"/>
      <c r="C2" s="81" t="s">
        <v>102</v>
      </c>
      <c r="D2" s="81"/>
      <c r="E2" s="81"/>
    </row>
    <row r="3" spans="1:5" ht="0.65" hidden="1" customHeight="1">
      <c r="A3" s="86"/>
      <c r="B3" s="20"/>
      <c r="C3" s="34"/>
      <c r="D3" s="34"/>
      <c r="E3" s="34"/>
    </row>
    <row r="4" spans="1:5" ht="22.4" customHeight="1">
      <c r="A4" s="87" t="s">
        <v>0</v>
      </c>
      <c r="B4" s="87"/>
      <c r="C4" s="87"/>
      <c r="D4" s="87"/>
      <c r="E4" s="87"/>
    </row>
    <row r="5" spans="1:5" ht="20.9" customHeight="1">
      <c r="A5" s="87" t="s">
        <v>76</v>
      </c>
      <c r="B5" s="87"/>
      <c r="C5" s="87"/>
      <c r="D5" s="87"/>
      <c r="E5" s="87"/>
    </row>
    <row r="6" spans="1:5">
      <c r="A6" s="21"/>
      <c r="B6" s="22"/>
      <c r="C6" s="35"/>
      <c r="D6" s="85" t="s">
        <v>99</v>
      </c>
      <c r="E6" s="85"/>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2023-12-22T09:56:26Z</dcterms:modified>
</cp:coreProperties>
</file>