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руб'!$A$1:$E$81</definedName>
    <definedName name="_xlnm.Print_Area" localSheetId="1">'тыс. руб.'!$A$1:$E$81</definedName>
  </definedNames>
  <calcPr calcId="124519" iterate="1"/>
</workbook>
</file>

<file path=xl/calcChain.xml><?xml version="1.0" encoding="utf-8"?>
<calcChain xmlns="http://schemas.openxmlformats.org/spreadsheetml/2006/main">
  <c r="D10" i="1"/>
  <c r="D9" s="1"/>
  <c r="E10"/>
  <c r="C9"/>
  <c r="D75"/>
  <c r="E75"/>
  <c r="C75"/>
  <c r="D73"/>
  <c r="E73"/>
  <c r="C73"/>
  <c r="D10" i="4"/>
  <c r="E10"/>
  <c r="C9"/>
  <c r="C10"/>
  <c r="D75"/>
  <c r="E75"/>
  <c r="C75"/>
  <c r="D73"/>
  <c r="E73"/>
  <c r="C73"/>
  <c r="C80"/>
  <c r="C79"/>
  <c r="E77"/>
  <c r="E76" s="1"/>
  <c r="E74" s="1"/>
  <c r="D77"/>
  <c r="D76" s="1"/>
  <c r="D74" s="1"/>
  <c r="C77"/>
  <c r="C76" s="1"/>
  <c r="C74" s="1"/>
  <c r="E67"/>
  <c r="E66" s="1"/>
  <c r="E65" s="1"/>
  <c r="D67"/>
  <c r="D66" s="1"/>
  <c r="D65" s="1"/>
  <c r="C67"/>
  <c r="C66"/>
  <c r="C65"/>
  <c r="E63"/>
  <c r="E62" s="1"/>
  <c r="E61" s="1"/>
  <c r="E46" s="1"/>
  <c r="E45" s="1"/>
  <c r="D63"/>
  <c r="C63"/>
  <c r="D62"/>
  <c r="C62"/>
  <c r="C61" s="1"/>
  <c r="C46" s="1"/>
  <c r="C45" s="1"/>
  <c r="D61"/>
  <c r="D46" s="1"/>
  <c r="D45" s="1"/>
  <c r="E35"/>
  <c r="E34" s="1"/>
  <c r="D35"/>
  <c r="D34" s="1"/>
  <c r="C35"/>
  <c r="C34" s="1"/>
  <c r="E26"/>
  <c r="E25" s="1"/>
  <c r="E14" s="1"/>
  <c r="D26"/>
  <c r="D25" s="1"/>
  <c r="C26"/>
  <c r="C25"/>
  <c r="E23"/>
  <c r="D23"/>
  <c r="C23"/>
  <c r="E21"/>
  <c r="D21"/>
  <c r="C21"/>
  <c r="E19"/>
  <c r="D19"/>
  <c r="C19"/>
  <c r="E17"/>
  <c r="D17"/>
  <c r="C17"/>
  <c r="E15"/>
  <c r="D15"/>
  <c r="C15"/>
  <c r="E12"/>
  <c r="E11" s="1"/>
  <c r="D12"/>
  <c r="D11" s="1"/>
  <c r="C12"/>
  <c r="C11" s="1"/>
  <c r="D33" i="1"/>
  <c r="E33"/>
  <c r="E45"/>
  <c r="D46"/>
  <c r="D45" s="1"/>
  <c r="E46"/>
  <c r="C33"/>
  <c r="C35"/>
  <c r="D77"/>
  <c r="D76" s="1"/>
  <c r="D74" s="1"/>
  <c r="E77"/>
  <c r="E76" s="1"/>
  <c r="E74" s="1"/>
  <c r="C77"/>
  <c r="C76" s="1"/>
  <c r="C74" s="1"/>
  <c r="D26"/>
  <c r="E26"/>
  <c r="C26"/>
  <c r="C25" s="1"/>
  <c r="D23"/>
  <c r="E23"/>
  <c r="C23"/>
  <c r="D21"/>
  <c r="E21"/>
  <c r="C21"/>
  <c r="C14" s="1"/>
  <c r="C10" s="1"/>
  <c r="E9" l="1"/>
  <c r="C33" i="4"/>
  <c r="C14"/>
  <c r="D9"/>
  <c r="E33"/>
  <c r="E9" s="1"/>
  <c r="D33"/>
  <c r="D14"/>
  <c r="D15" i="1"/>
  <c r="E15"/>
  <c r="D17"/>
  <c r="E17"/>
  <c r="C17"/>
  <c r="C15"/>
  <c r="D35" l="1"/>
  <c r="D34" s="1"/>
  <c r="E35"/>
  <c r="E34" s="1"/>
  <c r="C34"/>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E67"/>
  <c r="E66" s="1"/>
  <c r="E65" s="1"/>
  <c r="D67"/>
  <c r="D66" s="1"/>
  <c r="D65" s="1"/>
  <c r="C67"/>
  <c r="C66" s="1"/>
  <c r="C65" s="1"/>
  <c r="E63"/>
  <c r="D63"/>
  <c r="D62" s="1"/>
  <c r="D61" s="1"/>
  <c r="E62"/>
  <c r="E61" s="1"/>
  <c r="C63"/>
  <c r="C62" s="1"/>
  <c r="C61" s="1"/>
  <c r="C46" s="1"/>
  <c r="C45" s="1"/>
  <c r="C80"/>
  <c r="C79" s="1"/>
  <c r="E12" l="1"/>
  <c r="E11" s="1"/>
  <c r="D12"/>
  <c r="D11" s="1"/>
  <c r="C12"/>
  <c r="C11" s="1"/>
</calcChain>
</file>

<file path=xl/sharedStrings.xml><?xml version="1.0" encoding="utf-8"?>
<sst xmlns="http://schemas.openxmlformats.org/spreadsheetml/2006/main" count="420" uniqueCount="165">
  <si>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</si>
  <si>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</si>
  <si>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</si>
  <si>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</si>
  <si>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</si>
  <si>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</si>
  <si>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</si>
  <si>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</si>
  <si>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</si>
  <si>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</si>
  <si>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</si>
  <si>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</si>
  <si>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</si>
  <si>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</si>
  <si>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</si>
  <si>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</si>
  <si>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</si>
  <si>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</si>
  <si>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</si>
  <si>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</si>
  <si>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</si>
  <si>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</si>
  <si>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</si>
  <si>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</si>
  <si>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</si>
  <si>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</si>
  <si>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</si>
  <si>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</si>
  <si>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</si>
  <si>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</si>
  <si>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</si>
  <si>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</si>
  <si>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</si>
  <si>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</si>
  <si>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</si>
  <si>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</si>
  <si>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</si>
  <si>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</si>
  <si>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</si>
  <si>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</si>
  <si>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</si>
  <si>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</si>
  <si>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</si>
  <si>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</si>
  <si>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</si>
  <si>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</si>
  <si>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</si>
  <si>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</si>
  <si>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</si>
  <si>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</si>
  <si>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</si>
  <si>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</si>
  <si>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</si>
  <si>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</si>
  <si>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</si>
  <si>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</si>
  <si>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</si>
  <si>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</si>
  <si>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</si>
  <si>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</si>
  <si>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</si>
  <si>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</si>
  <si>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</si>
  <si>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</si>
  <si>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</si>
  <si>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</si>
  <si>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</si>
  <si>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</si>
  <si>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</si>
  <si>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</si>
  <si>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</si>
  <si>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</si>
  <si>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</si>
  <si>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</si>
  <si>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</si>
  <si>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</si>
  <si>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</si>
  <si>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</si>
  <si>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</si>
  <si>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</si>
  <si>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</si>
  <si>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</si>
  <si>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</si>
  <si>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</si>
  <si>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</si>
  <si>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</si>
  <si>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</si>
  <si>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</si>
  <si>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</si>
  <si>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</si>
  <si>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</si>
  <si>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</si>
  <si>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</si>
  <si>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</si>
  <si>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</si>
  <si>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</si>
  <si>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</si>
  <si>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</si>
  <si>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</si>
  <si>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</si>
  <si>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</si>
  <si>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</si>
  <si>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</si>
  <si>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</si>
  <si>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</si>
  <si>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</si>
  <si>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</si>
  <si>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</si>
  <si>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</si>
  <si>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</si>
  <si>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</si>
  <si>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</si>
  <si>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</si>
  <si>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</si>
  <si>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</si>
  <si>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</si>
  <si>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</si>
  <si>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</si>
  <si>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</si>
  <si>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</si>
  <si>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</si>
  <si>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</si>
  <si>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</si>
  <si>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</si>
  <si>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</si>
  <si>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</si>
  <si>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</si>
  <si>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</si>
  <si>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</si>
  <si>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</si>
  <si>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</si>
  <si>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</si>
  <si>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                                      от 30 марта 2023 года №__
</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</si>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</sst>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4">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3"/>
  <sheetViews>
    <sheetView view="pageBreakPreview" topLeftCell="A7" zoomScale="90" zoomScaleSheetLayoutView="90" workbookViewId="0">
      <selection activeCell="C10" sqref="C10:E10"/>
    </sheetView>
  </sheetViews>
  <sheetFormatPr defaultColWidth="8.54296875" defaultRowHeight="14.5"/>
  <cols>
    <col min="1" max="1" width="18.90625" style="33" customWidth="1"/>
    <col min="2" max="2" width="57.08984375" style="1" customWidth="1"/>
    <col min="3" max="3" width="12.90625" style="51" customWidth="1"/>
    <col min="4" max="4" width="12.453125" style="51" customWidth="1"/>
    <col min="5" max="5" width="11.08984375" style="51" customWidth="1"/>
    <col min="6" max="6" width="10.08984375" style="1" bestFit="1" customWidth="1"/>
    <col min="7" max="7" width="7.08984375" style="1" customWidth="1"/>
    <col min="8" max="9" width="6.453125" style="1" customWidth="1"/>
    <col min="10" max="16384" width="8.54296875" style="1"/>
  </cols>
  <sheetData>
    <row r="1" spans="1:5" ht="89.4" customHeight="1">
      <c r="C1" s="77" t="s">
        <v>132</v>
      </c>
      <c r="D1" s="77"/>
      <c r="E1" s="77"/>
    </row>
    <row r="2" spans="1:5" s="50" customFormat="1" ht="103.65" customHeight="1">
      <c r="A2" s="79"/>
      <c r="B2" s="56"/>
      <c r="C2" s="77" t="s">
        <v>133</v>
      </c>
      <c r="D2" s="77"/>
      <c r="E2" s="77"/>
    </row>
    <row r="3" spans="1:5" ht="12" customHeight="1">
      <c r="A3" s="79"/>
      <c r="B3" s="57"/>
      <c r="C3" s="58"/>
      <c r="D3" s="58"/>
      <c r="E3" s="58"/>
    </row>
    <row r="4" spans="1:5" ht="22.4" customHeight="1">
      <c r="A4" s="80" t="s">
        <v>0</v>
      </c>
      <c r="B4" s="80"/>
      <c r="C4" s="80"/>
      <c r="D4" s="80"/>
      <c r="E4" s="80"/>
    </row>
    <row r="5" spans="1:5" ht="20.9" customHeight="1">
      <c r="A5" s="80" t="s">
        <v>131</v>
      </c>
      <c r="B5" s="80"/>
      <c r="C5" s="80"/>
      <c r="D5" s="80"/>
      <c r="E5" s="80"/>
    </row>
    <row r="6" spans="1:5">
      <c r="A6" s="59"/>
      <c r="B6" s="60"/>
      <c r="C6" s="61"/>
      <c r="D6" s="78" t="s">
        <v>99</v>
      </c>
      <c r="E6" s="78"/>
    </row>
    <row r="7" spans="1:5" ht="36.65" customHeight="1">
      <c r="A7" s="23" t="s">
        <v>33</v>
      </c>
      <c r="B7" s="24" t="s">
        <v>64</v>
      </c>
      <c r="C7" s="52" t="s">
        <v>77</v>
      </c>
      <c r="D7" s="52" t="s">
        <v>124</v>
      </c>
      <c r="E7" s="52" t="s">
        <v>128</v>
      </c>
    </row>
    <row r="8" spans="1:5" s="10" customFormat="1" ht="13">
      <c r="A8" s="25">
        <v>1</v>
      </c>
      <c r="B8" s="26">
        <v>2</v>
      </c>
      <c r="C8" s="53">
        <v>3</v>
      </c>
      <c r="D8" s="53">
        <v>4</v>
      </c>
      <c r="E8" s="54">
        <v>5</v>
      </c>
    </row>
    <row r="9" spans="1:5" s="12" customFormat="1" ht="15.5">
      <c r="A9" s="11" t="s">
        <v>1</v>
      </c>
      <c r="B9" s="27" t="s">
        <v>2</v>
      </c>
      <c r="C9" s="55">
        <f>C10+C73+C79</f>
        <v>889487304.69999993</v>
      </c>
      <c r="D9" s="55">
        <f t="shared" ref="D9:E9" si="0">D10+D74+D79</f>
        <v>291840916</v>
      </c>
      <c r="E9" s="55">
        <f t="shared" si="0"/>
        <v>299181516</v>
      </c>
    </row>
    <row r="10" spans="1:5" s="12" customFormat="1" ht="46.5">
      <c r="A10" s="13" t="s">
        <v>3</v>
      </c>
      <c r="B10" s="2" t="s">
        <v>4</v>
      </c>
      <c r="C10" s="55">
        <f>C11+C14+C33</f>
        <v>889501359.5</v>
      </c>
      <c r="D10" s="55">
        <f t="shared" ref="D10:E10" si="1">D11+D14+D33</f>
        <v>291840916</v>
      </c>
      <c r="E10" s="55">
        <f t="shared" si="1"/>
        <v>299181516</v>
      </c>
    </row>
    <row r="11" spans="1:5" s="12" customFormat="1" ht="30">
      <c r="A11" s="11" t="s">
        <v>73</v>
      </c>
      <c r="B11" s="27" t="s">
        <v>74</v>
      </c>
      <c r="C11" s="55">
        <f>C12</f>
        <v>10653500</v>
      </c>
      <c r="D11" s="55">
        <f t="shared" ref="D11:E11" si="2">D12</f>
        <v>11186800</v>
      </c>
      <c r="E11" s="55">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5">
        <f>C19+C21+C23+C25+C15+C17</f>
        <v>463579297.11000001</v>
      </c>
      <c r="D14" s="55">
        <f t="shared" ref="D14:E14" si="4">D19+D21+D23+D25+D15+D17</f>
        <v>0</v>
      </c>
      <c r="E14" s="55">
        <f t="shared" si="4"/>
        <v>0</v>
      </c>
    </row>
    <row r="15" spans="1:5" s="12" customFormat="1" ht="115.75" customHeight="1">
      <c r="A15" s="6" t="s">
        <v>134</v>
      </c>
      <c r="B15" s="66" t="s">
        <v>135</v>
      </c>
      <c r="C15" s="55">
        <f>C16</f>
        <v>141220585.71000001</v>
      </c>
      <c r="D15" s="55">
        <f t="shared" ref="D15:E15" si="5">D16</f>
        <v>0</v>
      </c>
      <c r="E15" s="55">
        <f t="shared" si="5"/>
        <v>0</v>
      </c>
    </row>
    <row r="16" spans="1:5" s="12" customFormat="1" ht="118.25" customHeight="1">
      <c r="A16" s="6" t="s">
        <v>136</v>
      </c>
      <c r="B16" s="66" t="s">
        <v>137</v>
      </c>
      <c r="C16" s="41">
        <v>141220585.71000001</v>
      </c>
      <c r="D16" s="41">
        <v>0</v>
      </c>
      <c r="E16" s="41">
        <v>0</v>
      </c>
    </row>
    <row r="17" spans="1:5" s="12" customFormat="1" ht="99" customHeight="1">
      <c r="A17" s="6" t="s">
        <v>138</v>
      </c>
      <c r="B17" s="66" t="s">
        <v>139</v>
      </c>
      <c r="C17" s="55">
        <f>C18</f>
        <v>77556464.189999998</v>
      </c>
      <c r="D17" s="55">
        <f t="shared" ref="D17:E17" si="6">D18</f>
        <v>0</v>
      </c>
      <c r="E17" s="55">
        <f t="shared" si="6"/>
        <v>0</v>
      </c>
    </row>
    <row r="18" spans="1:5" s="12" customFormat="1" ht="102.65" customHeight="1">
      <c r="A18" s="6" t="s">
        <v>140</v>
      </c>
      <c r="B18" s="66" t="s">
        <v>141</v>
      </c>
      <c r="C18" s="41">
        <v>77556464.189999998</v>
      </c>
      <c r="D18" s="41">
        <v>0</v>
      </c>
      <c r="E18" s="41">
        <v>0</v>
      </c>
    </row>
    <row r="19" spans="1:5" s="12" customFormat="1" ht="82.75" customHeight="1">
      <c r="A19" s="6" t="s">
        <v>91</v>
      </c>
      <c r="B19" s="65" t="s">
        <v>93</v>
      </c>
      <c r="C19" s="55">
        <f>C20</f>
        <v>2678651.7000000002</v>
      </c>
      <c r="D19" s="55">
        <f t="shared" ref="D19:E19" si="7">D20</f>
        <v>0</v>
      </c>
      <c r="E19" s="55">
        <f t="shared" si="7"/>
        <v>0</v>
      </c>
    </row>
    <row r="20" spans="1:5" s="12" customFormat="1" ht="68.400000000000006" customHeight="1">
      <c r="A20" s="6" t="s">
        <v>92</v>
      </c>
      <c r="B20" s="62" t="s">
        <v>94</v>
      </c>
      <c r="C20" s="41">
        <v>2678651.7000000002</v>
      </c>
      <c r="D20" s="41">
        <v>0</v>
      </c>
      <c r="E20" s="41">
        <v>0</v>
      </c>
    </row>
    <row r="21" spans="1:5" s="12" customFormat="1" ht="40.4" customHeight="1">
      <c r="A21" s="6" t="s">
        <v>142</v>
      </c>
      <c r="B21" s="2" t="s">
        <v>125</v>
      </c>
      <c r="C21" s="55">
        <f>C22</f>
        <v>92123595.510000005</v>
      </c>
      <c r="D21" s="55">
        <f t="shared" ref="D21:E21" si="8">D22</f>
        <v>0</v>
      </c>
      <c r="E21" s="55">
        <f t="shared" si="8"/>
        <v>0</v>
      </c>
    </row>
    <row r="22" spans="1:5" s="12" customFormat="1" ht="43.75" customHeight="1">
      <c r="A22" s="6" t="s">
        <v>143</v>
      </c>
      <c r="B22" s="2" t="s">
        <v>144</v>
      </c>
      <c r="C22" s="41">
        <v>92123595.510000005</v>
      </c>
      <c r="D22" s="41">
        <v>0</v>
      </c>
      <c r="E22" s="41">
        <v>0</v>
      </c>
    </row>
    <row r="23" spans="1:5" s="12" customFormat="1" ht="39.65" customHeight="1">
      <c r="A23" s="6" t="s">
        <v>96</v>
      </c>
      <c r="B23" s="2" t="s">
        <v>145</v>
      </c>
      <c r="C23" s="55">
        <f>C24</f>
        <v>50000000</v>
      </c>
      <c r="D23" s="55">
        <f t="shared" ref="D23:E23" si="9">D24</f>
        <v>0</v>
      </c>
      <c r="E23" s="55">
        <f t="shared" si="9"/>
        <v>0</v>
      </c>
    </row>
    <row r="24" spans="1:5" s="12" customFormat="1" ht="55.25" customHeight="1">
      <c r="A24" s="6" t="s">
        <v>95</v>
      </c>
      <c r="B24" s="2" t="s">
        <v>146</v>
      </c>
      <c r="C24" s="41">
        <v>50000000</v>
      </c>
      <c r="D24" s="41">
        <v>0</v>
      </c>
      <c r="E24" s="41">
        <v>0</v>
      </c>
    </row>
    <row r="25" spans="1:5" s="12" customFormat="1" ht="31.75" customHeight="1">
      <c r="A25" s="67" t="s">
        <v>42</v>
      </c>
      <c r="B25" s="2" t="s">
        <v>31</v>
      </c>
      <c r="C25" s="55">
        <f>C26</f>
        <v>100000000</v>
      </c>
      <c r="D25" s="55">
        <f t="shared" ref="D25:E25" si="10">D26</f>
        <v>0</v>
      </c>
      <c r="E25" s="55">
        <f t="shared" si="10"/>
        <v>0</v>
      </c>
    </row>
    <row r="26" spans="1:5" s="12" customFormat="1" ht="20.149999999999999" customHeight="1">
      <c r="A26" s="67" t="s">
        <v>43</v>
      </c>
      <c r="B26" s="2" t="s">
        <v>32</v>
      </c>
      <c r="C26" s="41">
        <f>C28+C29+C30+C31+C27</f>
        <v>100000000</v>
      </c>
      <c r="D26" s="41">
        <f t="shared" ref="D26:E26" si="11">D28+D29+D30+D31+D27</f>
        <v>0</v>
      </c>
      <c r="E26" s="41">
        <f t="shared" si="11"/>
        <v>0</v>
      </c>
    </row>
    <row r="27" spans="1:5" s="12" customFormat="1" ht="88.75" customHeight="1">
      <c r="A27" s="67" t="s">
        <v>100</v>
      </c>
      <c r="B27" s="31" t="s">
        <v>101</v>
      </c>
      <c r="C27" s="41">
        <v>100000000</v>
      </c>
      <c r="D27" s="41">
        <v>0</v>
      </c>
      <c r="E27" s="41">
        <v>0</v>
      </c>
    </row>
    <row r="28" spans="1:5" s="12" customFormat="1" ht="46.5" hidden="1">
      <c r="A28" s="6" t="s">
        <v>66</v>
      </c>
      <c r="B28" s="31" t="s">
        <v>35</v>
      </c>
      <c r="C28" s="42"/>
      <c r="D28" s="42"/>
      <c r="E28" s="42"/>
    </row>
    <row r="29" spans="1:5" s="12" customFormat="1" ht="77.5" hidden="1">
      <c r="A29" s="6"/>
      <c r="B29" s="31" t="s">
        <v>72</v>
      </c>
      <c r="C29" s="42"/>
      <c r="D29" s="42"/>
      <c r="E29" s="42"/>
    </row>
    <row r="30" spans="1:5" s="12" customFormat="1" ht="31" hidden="1">
      <c r="A30" s="6" t="s">
        <v>110</v>
      </c>
      <c r="B30" s="31" t="s">
        <v>112</v>
      </c>
      <c r="C30" s="42">
        <v>0</v>
      </c>
      <c r="D30" s="42">
        <v>0</v>
      </c>
      <c r="E30" s="42">
        <v>0</v>
      </c>
    </row>
    <row r="31" spans="1:5" s="12" customFormat="1" ht="77.5" hidden="1">
      <c r="A31" s="6" t="s">
        <v>100</v>
      </c>
      <c r="B31" s="31" t="s">
        <v>101</v>
      </c>
      <c r="C31" s="42">
        <v>0</v>
      </c>
      <c r="D31" s="42">
        <v>0</v>
      </c>
      <c r="E31" s="42">
        <v>0</v>
      </c>
    </row>
    <row r="32" spans="1:5" hidden="1"/>
    <row r="33" spans="1:7" s="12" customFormat="1" ht="19.399999999999999" customHeight="1">
      <c r="A33" s="30" t="s">
        <v>44</v>
      </c>
      <c r="B33" s="27" t="s">
        <v>5</v>
      </c>
      <c r="C33" s="55">
        <f>C34+C45</f>
        <v>415268562.38999999</v>
      </c>
      <c r="D33" s="55">
        <f t="shared" ref="D33:E33" si="12">D34+D45</f>
        <v>280654116</v>
      </c>
      <c r="E33" s="55">
        <f t="shared" si="12"/>
        <v>287331216</v>
      </c>
    </row>
    <row r="34" spans="1:7" s="12" customFormat="1" ht="63.65" customHeight="1">
      <c r="A34" s="6" t="s">
        <v>45</v>
      </c>
      <c r="B34" s="2" t="s">
        <v>6</v>
      </c>
      <c r="C34" s="41">
        <f>C35</f>
        <v>76355393.390000001</v>
      </c>
      <c r="D34" s="41">
        <f t="shared" ref="D34:E34" si="13">D35</f>
        <v>73966529</v>
      </c>
      <c r="E34" s="41">
        <f t="shared" si="13"/>
        <v>74864474</v>
      </c>
      <c r="G34" s="48"/>
    </row>
    <row r="35" spans="1:7" s="12" customFormat="1" ht="90.65" customHeight="1">
      <c r="A35" s="6" t="s">
        <v>46</v>
      </c>
      <c r="B35" s="2" t="s">
        <v>7</v>
      </c>
      <c r="C35" s="41">
        <f>SUM(C39:C41)</f>
        <v>76355393.390000001</v>
      </c>
      <c r="D35" s="41">
        <f t="shared" ref="D35:E35" si="14">SUM(D39:D41)</f>
        <v>73966529</v>
      </c>
      <c r="E35" s="41">
        <f t="shared" si="14"/>
        <v>74864474</v>
      </c>
    </row>
    <row r="36" spans="1:7" s="12" customFormat="1" ht="77.5" hidden="1">
      <c r="A36" s="6" t="s">
        <v>47</v>
      </c>
      <c r="B36" s="2" t="s">
        <v>21</v>
      </c>
      <c r="C36" s="42">
        <v>0</v>
      </c>
      <c r="D36" s="42">
        <v>0</v>
      </c>
      <c r="E36" s="42">
        <v>0</v>
      </c>
    </row>
    <row r="37" spans="1:7" s="12" customFormat="1" ht="114" hidden="1" customHeight="1">
      <c r="A37" s="28" t="s">
        <v>48</v>
      </c>
      <c r="B37" s="29" t="s">
        <v>22</v>
      </c>
      <c r="C37" s="42">
        <v>0</v>
      </c>
      <c r="D37" s="42">
        <v>0</v>
      </c>
      <c r="E37" s="42">
        <v>0</v>
      </c>
    </row>
    <row r="38" spans="1:7" s="12" customFormat="1" ht="84.65" hidden="1" customHeight="1">
      <c r="A38" s="6" t="s">
        <v>49</v>
      </c>
      <c r="B38" s="2" t="s">
        <v>8</v>
      </c>
      <c r="C38" s="42"/>
      <c r="D38" s="42"/>
      <c r="E38" s="42"/>
    </row>
    <row r="39" spans="1:7" s="12" customFormat="1" ht="121.65" customHeight="1">
      <c r="A39" s="6" t="s">
        <v>50</v>
      </c>
      <c r="B39" s="2" t="s">
        <v>36</v>
      </c>
      <c r="C39" s="41">
        <v>47911362.390000001</v>
      </c>
      <c r="D39" s="41">
        <v>44470216</v>
      </c>
      <c r="E39" s="41">
        <v>44470216</v>
      </c>
    </row>
    <row r="40" spans="1:7" s="12" customFormat="1" ht="126.65" customHeight="1">
      <c r="A40" s="6" t="s">
        <v>83</v>
      </c>
      <c r="B40" s="2" t="s">
        <v>129</v>
      </c>
      <c r="C40" s="41">
        <v>17264917</v>
      </c>
      <c r="D40" s="41">
        <v>17877468</v>
      </c>
      <c r="E40" s="41">
        <v>18414334</v>
      </c>
    </row>
    <row r="41" spans="1:7" s="12" customFormat="1" ht="118.4" customHeight="1">
      <c r="A41" s="6" t="s">
        <v>85</v>
      </c>
      <c r="B41" s="62" t="s">
        <v>130</v>
      </c>
      <c r="C41" s="41">
        <v>11179114</v>
      </c>
      <c r="D41" s="41">
        <v>11618845</v>
      </c>
      <c r="E41" s="41">
        <v>11979924</v>
      </c>
      <c r="F41" s="48"/>
    </row>
    <row r="42" spans="1:7" s="12" customFormat="1" ht="117" hidden="1" customHeight="1">
      <c r="A42" s="6" t="s">
        <v>82</v>
      </c>
      <c r="B42" s="2" t="s">
        <v>89</v>
      </c>
      <c r="C42" s="42">
        <v>0</v>
      </c>
      <c r="D42" s="42">
        <v>0</v>
      </c>
      <c r="E42" s="42">
        <v>0</v>
      </c>
    </row>
    <row r="43" spans="1:7" s="12" customFormat="1" ht="114.65" hidden="1" customHeight="1">
      <c r="A43" s="6" t="s">
        <v>84</v>
      </c>
      <c r="B43" s="2" t="s">
        <v>90</v>
      </c>
      <c r="C43" s="42">
        <v>0</v>
      </c>
      <c r="D43" s="42">
        <v>0</v>
      </c>
      <c r="E43" s="42">
        <v>0</v>
      </c>
    </row>
    <row r="44" spans="1:7" s="12" customFormat="1" ht="113.15" hidden="1" customHeight="1">
      <c r="A44" s="28" t="s">
        <v>63</v>
      </c>
      <c r="B44" s="29" t="s">
        <v>70</v>
      </c>
      <c r="C44" s="42"/>
      <c r="D44" s="42">
        <v>0</v>
      </c>
      <c r="E44" s="42">
        <v>0</v>
      </c>
    </row>
    <row r="45" spans="1:7" s="12" customFormat="1" ht="44.4" customHeight="1">
      <c r="A45" s="6" t="s">
        <v>62</v>
      </c>
      <c r="B45" s="2" t="s">
        <v>75</v>
      </c>
      <c r="C45" s="55">
        <f>C46</f>
        <v>338913169</v>
      </c>
      <c r="D45" s="55">
        <f t="shared" ref="D45:E45" si="15">D46</f>
        <v>206687587</v>
      </c>
      <c r="E45" s="55">
        <f t="shared" si="15"/>
        <v>212466742</v>
      </c>
    </row>
    <row r="46" spans="1:7" s="12" customFormat="1" ht="31">
      <c r="A46" s="6" t="s">
        <v>61</v>
      </c>
      <c r="B46" s="2" t="s">
        <v>9</v>
      </c>
      <c r="C46" s="55">
        <f>SUM(C47:C61)</f>
        <v>338913169</v>
      </c>
      <c r="D46" s="55">
        <f t="shared" ref="D46:E46" si="16">SUM(D47:D61)</f>
        <v>206687587</v>
      </c>
      <c r="E46" s="55">
        <f t="shared" si="16"/>
        <v>212466742</v>
      </c>
    </row>
    <row r="47" spans="1:7" s="12" customFormat="1" ht="48.65" hidden="1" customHeight="1">
      <c r="A47" s="6" t="s">
        <v>107</v>
      </c>
      <c r="B47" s="2" t="s">
        <v>121</v>
      </c>
      <c r="C47" s="41">
        <v>0</v>
      </c>
      <c r="D47" s="41">
        <v>0</v>
      </c>
      <c r="E47" s="41">
        <v>0</v>
      </c>
    </row>
    <row r="48" spans="1:7" s="12" customFormat="1" ht="48.65" hidden="1" customHeight="1">
      <c r="A48" s="6" t="s">
        <v>122</v>
      </c>
      <c r="B48" s="47" t="s">
        <v>123</v>
      </c>
      <c r="C48" s="41">
        <v>0</v>
      </c>
      <c r="D48" s="41"/>
      <c r="E48" s="41"/>
    </row>
    <row r="49" spans="1:5" s="12" customFormat="1" ht="77.5" hidden="1">
      <c r="A49" s="6" t="s">
        <v>108</v>
      </c>
      <c r="B49" s="2" t="s">
        <v>116</v>
      </c>
      <c r="C49" s="41">
        <v>0</v>
      </c>
      <c r="D49" s="41">
        <v>0</v>
      </c>
      <c r="E49" s="41">
        <v>0</v>
      </c>
    </row>
    <row r="50" spans="1:5" s="12" customFormat="1" ht="96" hidden="1" customHeight="1">
      <c r="A50" s="6" t="s">
        <v>109</v>
      </c>
      <c r="B50" s="2" t="s">
        <v>117</v>
      </c>
      <c r="C50" s="41">
        <v>0</v>
      </c>
      <c r="D50" s="41">
        <v>0</v>
      </c>
      <c r="E50" s="41">
        <v>0</v>
      </c>
    </row>
    <row r="51" spans="1:5" s="12" customFormat="1" ht="67.400000000000006" hidden="1" customHeight="1">
      <c r="A51" s="6" t="s">
        <v>114</v>
      </c>
      <c r="B51" s="2" t="s">
        <v>118</v>
      </c>
      <c r="C51" s="41">
        <v>0</v>
      </c>
      <c r="D51" s="41">
        <v>0</v>
      </c>
      <c r="E51" s="41">
        <v>0</v>
      </c>
    </row>
    <row r="52" spans="1:5" s="12" customFormat="1" ht="95.4" customHeight="1">
      <c r="A52" s="6" t="s">
        <v>147</v>
      </c>
      <c r="B52" s="2" t="s">
        <v>148</v>
      </c>
      <c r="C52" s="41">
        <v>22521500</v>
      </c>
      <c r="D52" s="41">
        <v>0</v>
      </c>
      <c r="E52" s="41">
        <v>0</v>
      </c>
    </row>
    <row r="53" spans="1:5" s="12" customFormat="1" ht="88.25" customHeight="1">
      <c r="A53" s="6" t="s">
        <v>149</v>
      </c>
      <c r="B53" s="2" t="s">
        <v>150</v>
      </c>
      <c r="C53" s="41">
        <v>46600000</v>
      </c>
      <c r="D53" s="41">
        <v>0</v>
      </c>
      <c r="E53" s="41">
        <v>0</v>
      </c>
    </row>
    <row r="54" spans="1:5" s="12" customFormat="1" ht="49.4" hidden="1" customHeight="1">
      <c r="A54" s="6" t="s">
        <v>103</v>
      </c>
      <c r="B54" s="2" t="s">
        <v>119</v>
      </c>
      <c r="C54" s="41">
        <v>0</v>
      </c>
      <c r="D54" s="41">
        <v>0</v>
      </c>
      <c r="E54" s="41">
        <v>0</v>
      </c>
    </row>
    <row r="55" spans="1:5" s="12" customFormat="1" ht="65.150000000000006" hidden="1" customHeight="1">
      <c r="A55" s="6" t="s">
        <v>104</v>
      </c>
      <c r="B55" s="2" t="s">
        <v>105</v>
      </c>
      <c r="C55" s="41">
        <v>0</v>
      </c>
      <c r="D55" s="41">
        <v>0</v>
      </c>
      <c r="E55" s="41">
        <v>0</v>
      </c>
    </row>
    <row r="56" spans="1:5" s="12" customFormat="1" ht="81" customHeight="1">
      <c r="A56" s="46" t="s">
        <v>115</v>
      </c>
      <c r="B56" s="62" t="s">
        <v>126</v>
      </c>
      <c r="C56" s="41">
        <v>201069469</v>
      </c>
      <c r="D56" s="41">
        <v>206687587</v>
      </c>
      <c r="E56" s="41">
        <v>212466742</v>
      </c>
    </row>
    <row r="57" spans="1:5" s="12" customFormat="1" ht="70.650000000000006" customHeight="1">
      <c r="A57" s="6" t="s">
        <v>71</v>
      </c>
      <c r="B57" s="62" t="s">
        <v>127</v>
      </c>
      <c r="C57" s="41">
        <v>46200700</v>
      </c>
      <c r="D57" s="41">
        <v>0</v>
      </c>
      <c r="E57" s="41">
        <v>0</v>
      </c>
    </row>
    <row r="58" spans="1:5" s="12" customFormat="1" ht="111.65" customHeight="1">
      <c r="A58" s="6" t="s">
        <v>151</v>
      </c>
      <c r="B58" s="2" t="s">
        <v>161</v>
      </c>
      <c r="C58" s="41">
        <v>22521500</v>
      </c>
      <c r="D58" s="41">
        <v>0</v>
      </c>
      <c r="E58" s="41">
        <v>0</v>
      </c>
    </row>
    <row r="59" spans="1:5" s="12" customFormat="1" ht="81" hidden="1" customHeight="1">
      <c r="A59" s="6" t="s">
        <v>60</v>
      </c>
      <c r="B59" s="2" t="s">
        <v>19</v>
      </c>
      <c r="C59" s="44">
        <v>0</v>
      </c>
      <c r="D59" s="44">
        <v>0</v>
      </c>
      <c r="E59" s="44">
        <v>0</v>
      </c>
    </row>
    <row r="60" spans="1:5" s="12" customFormat="1" ht="80.25" hidden="1" customHeight="1">
      <c r="A60" s="6" t="s">
        <v>67</v>
      </c>
      <c r="B60" s="2" t="s">
        <v>68</v>
      </c>
      <c r="C60" s="44">
        <v>0</v>
      </c>
      <c r="D60" s="44">
        <v>0</v>
      </c>
      <c r="E60" s="44">
        <v>0</v>
      </c>
    </row>
    <row r="61" spans="1:5" s="12" customFormat="1" ht="30" hidden="1">
      <c r="A61" s="9" t="s">
        <v>25</v>
      </c>
      <c r="B61" s="4" t="s">
        <v>26</v>
      </c>
      <c r="C61" s="49">
        <f>C62</f>
        <v>0</v>
      </c>
      <c r="D61" s="49">
        <f t="shared" ref="D61:E63" si="17">D62</f>
        <v>0</v>
      </c>
      <c r="E61" s="49">
        <f t="shared" si="17"/>
        <v>0</v>
      </c>
    </row>
    <row r="62" spans="1:5" s="12" customFormat="1" ht="32.15" hidden="1" customHeight="1">
      <c r="A62" s="8" t="s">
        <v>57</v>
      </c>
      <c r="B62" s="5" t="s">
        <v>27</v>
      </c>
      <c r="C62" s="44">
        <f>C63</f>
        <v>0</v>
      </c>
      <c r="D62" s="44">
        <f t="shared" si="17"/>
        <v>0</v>
      </c>
      <c r="E62" s="44">
        <f t="shared" si="17"/>
        <v>0</v>
      </c>
    </row>
    <row r="63" spans="1:5" s="12" customFormat="1" ht="31" hidden="1">
      <c r="A63" s="8" t="s">
        <v>58</v>
      </c>
      <c r="B63" s="5" t="s">
        <v>23</v>
      </c>
      <c r="C63" s="44">
        <f>C64</f>
        <v>0</v>
      </c>
      <c r="D63" s="44">
        <f t="shared" si="17"/>
        <v>0</v>
      </c>
      <c r="E63" s="44">
        <f t="shared" si="17"/>
        <v>0</v>
      </c>
    </row>
    <row r="64" spans="1:5" s="12" customFormat="1" ht="45.65" hidden="1" customHeight="1">
      <c r="A64" s="6" t="s">
        <v>59</v>
      </c>
      <c r="B64" s="2" t="s">
        <v>23</v>
      </c>
      <c r="C64" s="44"/>
      <c r="D64" s="44"/>
      <c r="E64" s="44"/>
    </row>
    <row r="65" spans="1:5" s="12" customFormat="1" ht="18.649999999999999" hidden="1" customHeight="1">
      <c r="A65" s="9" t="s">
        <v>28</v>
      </c>
      <c r="B65" s="4" t="s">
        <v>29</v>
      </c>
      <c r="C65" s="49">
        <f>C66</f>
        <v>0</v>
      </c>
      <c r="D65" s="49">
        <f t="shared" ref="D65:E67" si="18">D66</f>
        <v>0</v>
      </c>
      <c r="E65" s="49">
        <f t="shared" si="18"/>
        <v>0</v>
      </c>
    </row>
    <row r="66" spans="1:5" s="12" customFormat="1" ht="35.15" hidden="1" customHeight="1">
      <c r="A66" s="8" t="s">
        <v>37</v>
      </c>
      <c r="B66" s="5" t="s">
        <v>24</v>
      </c>
      <c r="C66" s="44">
        <f>C67</f>
        <v>0</v>
      </c>
      <c r="D66" s="44">
        <f t="shared" si="18"/>
        <v>0</v>
      </c>
      <c r="E66" s="44">
        <f t="shared" si="18"/>
        <v>0</v>
      </c>
    </row>
    <row r="67" spans="1:5" s="12" customFormat="1" ht="31.4" hidden="1" customHeight="1">
      <c r="A67" s="8" t="s">
        <v>38</v>
      </c>
      <c r="B67" s="5" t="s">
        <v>24</v>
      </c>
      <c r="C67" s="44">
        <f>C68</f>
        <v>0</v>
      </c>
      <c r="D67" s="44">
        <f t="shared" si="18"/>
        <v>0</v>
      </c>
      <c r="E67" s="44">
        <f t="shared" si="18"/>
        <v>0</v>
      </c>
    </row>
    <row r="68" spans="1:5" s="12" customFormat="1" ht="31" hidden="1">
      <c r="A68" s="6" t="s">
        <v>56</v>
      </c>
      <c r="B68" s="2" t="s">
        <v>24</v>
      </c>
      <c r="C68" s="44"/>
      <c r="D68" s="44"/>
      <c r="E68" s="44"/>
    </row>
    <row r="69" spans="1:5" s="12" customFormat="1" ht="77.5" hidden="1">
      <c r="A69" s="15" t="s">
        <v>10</v>
      </c>
      <c r="B69" s="16" t="s">
        <v>11</v>
      </c>
      <c r="C69" s="68"/>
      <c r="D69" s="68"/>
      <c r="E69" s="68"/>
    </row>
    <row r="70" spans="1:5" s="12" customFormat="1" ht="77.5" hidden="1">
      <c r="A70" s="15" t="s">
        <v>51</v>
      </c>
      <c r="B70" s="16" t="s">
        <v>30</v>
      </c>
      <c r="C70" s="68"/>
      <c r="D70" s="68"/>
      <c r="E70" s="68"/>
    </row>
    <row r="71" spans="1:5" s="12" customFormat="1" ht="15.5" hidden="1">
      <c r="A71" s="15"/>
      <c r="B71" s="16"/>
      <c r="C71" s="68"/>
      <c r="D71" s="68"/>
      <c r="E71" s="68"/>
    </row>
    <row r="72" spans="1:5" s="12" customFormat="1" ht="15.5" hidden="1">
      <c r="A72" s="15"/>
      <c r="B72" s="16"/>
      <c r="C72" s="69"/>
      <c r="D72" s="69"/>
      <c r="E72" s="69"/>
    </row>
    <row r="73" spans="1:5" s="12" customFormat="1" ht="60">
      <c r="A73" s="70" t="s">
        <v>10</v>
      </c>
      <c r="B73" s="76" t="s">
        <v>160</v>
      </c>
      <c r="C73" s="49">
        <f>C74</f>
        <v>2161.0300000000002</v>
      </c>
      <c r="D73" s="49">
        <f t="shared" ref="D73:E73" si="19">D74</f>
        <v>0</v>
      </c>
      <c r="E73" s="49">
        <f t="shared" si="19"/>
        <v>0</v>
      </c>
    </row>
    <row r="74" spans="1:5" s="12" customFormat="1" ht="59.4" customHeight="1">
      <c r="A74" s="7" t="s">
        <v>52</v>
      </c>
      <c r="B74" s="3" t="s">
        <v>162</v>
      </c>
      <c r="C74" s="44">
        <f>C76</f>
        <v>2161.0300000000002</v>
      </c>
      <c r="D74" s="44">
        <f>D76</f>
        <v>0</v>
      </c>
      <c r="E74" s="44">
        <f>E76</f>
        <v>0</v>
      </c>
    </row>
    <row r="75" spans="1:5" s="12" customFormat="1" ht="59.4" customHeight="1">
      <c r="A75" s="7" t="s">
        <v>164</v>
      </c>
      <c r="B75" s="3" t="s">
        <v>163</v>
      </c>
      <c r="C75" s="44">
        <f>C78</f>
        <v>2161.0300000000002</v>
      </c>
      <c r="D75" s="44">
        <f t="shared" ref="D75:E75" si="20">D78</f>
        <v>0</v>
      </c>
      <c r="E75" s="44">
        <f t="shared" si="20"/>
        <v>0</v>
      </c>
    </row>
    <row r="76" spans="1:5" s="12" customFormat="1" ht="31">
      <c r="A76" s="15" t="s">
        <v>53</v>
      </c>
      <c r="B76" s="16" t="s">
        <v>13</v>
      </c>
      <c r="C76" s="44">
        <f>C77</f>
        <v>2161.0300000000002</v>
      </c>
      <c r="D76" s="44">
        <f t="shared" ref="D76:E77" si="21">D77</f>
        <v>0</v>
      </c>
      <c r="E76" s="44">
        <f t="shared" si="21"/>
        <v>0</v>
      </c>
    </row>
    <row r="77" spans="1:5" s="12" customFormat="1" ht="46.5">
      <c r="A77" s="15" t="s">
        <v>54</v>
      </c>
      <c r="B77" s="16" t="s">
        <v>14</v>
      </c>
      <c r="C77" s="44">
        <f>C78</f>
        <v>2161.0300000000002</v>
      </c>
      <c r="D77" s="44">
        <f t="shared" si="21"/>
        <v>0</v>
      </c>
      <c r="E77" s="44">
        <f t="shared" si="21"/>
        <v>0</v>
      </c>
    </row>
    <row r="78" spans="1:5" s="12" customFormat="1" ht="62">
      <c r="A78" s="72" t="s">
        <v>152</v>
      </c>
      <c r="B78" s="14" t="s">
        <v>153</v>
      </c>
      <c r="C78" s="44">
        <v>2161.0300000000002</v>
      </c>
      <c r="D78" s="44">
        <v>0</v>
      </c>
      <c r="E78" s="44">
        <v>0</v>
      </c>
    </row>
    <row r="79" spans="1:5" s="18" customFormat="1" ht="46.4" customHeight="1">
      <c r="A79" s="70" t="s">
        <v>154</v>
      </c>
      <c r="B79" s="71" t="s">
        <v>155</v>
      </c>
      <c r="C79" s="55">
        <f>C80</f>
        <v>-16215.83</v>
      </c>
      <c r="D79" s="49">
        <v>0</v>
      </c>
      <c r="E79" s="49">
        <v>0</v>
      </c>
    </row>
    <row r="80" spans="1:5" s="12" customFormat="1" ht="63" customHeight="1">
      <c r="A80" s="44" t="s">
        <v>156</v>
      </c>
      <c r="B80" s="73" t="s">
        <v>157</v>
      </c>
      <c r="C80" s="41">
        <f>C81</f>
        <v>-16215.83</v>
      </c>
      <c r="D80" s="44">
        <v>0</v>
      </c>
      <c r="E80" s="44">
        <v>0</v>
      </c>
    </row>
    <row r="81" spans="1:5" s="12" customFormat="1" ht="70.400000000000006" customHeight="1">
      <c r="A81" s="44" t="s">
        <v>158</v>
      </c>
      <c r="B81" s="73" t="s">
        <v>159</v>
      </c>
      <c r="C81" s="41">
        <v>-16215.83</v>
      </c>
      <c r="D81" s="44">
        <v>0</v>
      </c>
      <c r="E81" s="44">
        <v>0</v>
      </c>
    </row>
    <row r="83" spans="1:5">
      <c r="A83"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3" fitToHeight="3" orientation="portrait" r:id="rId1"/>
</worksheet>
</file>

<file path=xl/worksheets/sheet2.xml><?xml version="1.0" encoding="utf-8"?>
<worksheet xmlns="http://schemas.openxmlformats.org/spreadsheetml/2006/main" xmlns:r="http://schemas.openxmlformats.org/officeDocument/2006/relationships">
  <dimension ref="A1:G83"/>
  <sheetViews>
    <sheetView tabSelected="1" view="pageBreakPreview" zoomScale="90" zoomScaleSheetLayoutView="90" workbookViewId="0">
      <selection activeCell="C1" sqref="C1:E1"/>
    </sheetView>
  </sheetViews>
  <sheetFormatPr defaultColWidth="8.54296875" defaultRowHeight="14.5"/>
  <cols>
    <col min="1" max="1" width="18.90625" style="64" customWidth="1"/>
    <col min="2" max="2" width="57.08984375" style="1" customWidth="1"/>
    <col min="3" max="3" width="12.90625" style="51" customWidth="1"/>
    <col min="4" max="4" width="12.453125" style="51" customWidth="1"/>
    <col min="5" max="5" width="11.08984375" style="51" customWidth="1"/>
    <col min="6" max="6" width="10.08984375" style="1" bestFit="1" customWidth="1"/>
    <col min="7" max="7" width="7.08984375" style="1" customWidth="1"/>
    <col min="8" max="9" width="6.453125" style="1" customWidth="1"/>
    <col min="10" max="16384" width="8.54296875" style="1"/>
  </cols>
  <sheetData>
    <row r="1" spans="1:5" ht="42" customHeight="1">
      <c r="C1" s="77"/>
      <c r="D1" s="77"/>
      <c r="E1" s="77"/>
    </row>
    <row r="2" spans="1:5" s="50" customFormat="1" ht="103.65" customHeight="1">
      <c r="A2" s="79"/>
      <c r="B2" s="56"/>
      <c r="C2" s="77" t="s">
        <v>133</v>
      </c>
      <c r="D2" s="77"/>
      <c r="E2" s="77"/>
    </row>
    <row r="3" spans="1:5" ht="2.4" customHeight="1">
      <c r="A3" s="79"/>
      <c r="B3" s="57"/>
      <c r="C3" s="58"/>
      <c r="D3" s="58"/>
      <c r="E3" s="58"/>
    </row>
    <row r="4" spans="1:5" ht="22.4" customHeight="1">
      <c r="A4" s="80" t="s">
        <v>0</v>
      </c>
      <c r="B4" s="80"/>
      <c r="C4" s="80"/>
      <c r="D4" s="80"/>
      <c r="E4" s="80"/>
    </row>
    <row r="5" spans="1:5" ht="20.9" customHeight="1">
      <c r="A5" s="80" t="s">
        <v>131</v>
      </c>
      <c r="B5" s="80"/>
      <c r="C5" s="80"/>
      <c r="D5" s="80"/>
      <c r="E5" s="80"/>
    </row>
    <row r="6" spans="1:5">
      <c r="A6" s="59"/>
      <c r="B6" s="60"/>
      <c r="C6" s="63"/>
      <c r="D6" s="78" t="s">
        <v>99</v>
      </c>
      <c r="E6" s="78"/>
    </row>
    <row r="7" spans="1:5" ht="36.65" customHeight="1">
      <c r="A7" s="23" t="s">
        <v>33</v>
      </c>
      <c r="B7" s="24" t="s">
        <v>64</v>
      </c>
      <c r="C7" s="52" t="s">
        <v>77</v>
      </c>
      <c r="D7" s="52" t="s">
        <v>124</v>
      </c>
      <c r="E7" s="52" t="s">
        <v>128</v>
      </c>
    </row>
    <row r="8" spans="1:5" s="10" customFormat="1" ht="13">
      <c r="A8" s="25">
        <v>1</v>
      </c>
      <c r="B8" s="26">
        <v>2</v>
      </c>
      <c r="C8" s="53">
        <v>3</v>
      </c>
      <c r="D8" s="53">
        <v>4</v>
      </c>
      <c r="E8" s="54">
        <v>5</v>
      </c>
    </row>
    <row r="9" spans="1:5" s="12" customFormat="1" ht="15.5">
      <c r="A9" s="11" t="s">
        <v>1</v>
      </c>
      <c r="B9" s="27" t="s">
        <v>2</v>
      </c>
      <c r="C9" s="49">
        <f>C10+C73+C79</f>
        <v>889487.25400000019</v>
      </c>
      <c r="D9" s="49">
        <f t="shared" ref="D9:E9" si="0">D10+D74+D79</f>
        <v>291840.91600000003</v>
      </c>
      <c r="E9" s="49">
        <f t="shared" si="0"/>
        <v>299181.45799999998</v>
      </c>
    </row>
    <row r="10" spans="1:5" s="12" customFormat="1" ht="46.5">
      <c r="A10" s="13" t="s">
        <v>3</v>
      </c>
      <c r="B10" s="2" t="s">
        <v>4</v>
      </c>
      <c r="C10" s="49">
        <f>C11+C14+C33</f>
        <v>889501.36900000018</v>
      </c>
      <c r="D10" s="49">
        <f t="shared" ref="D10:E10" si="1">D11+D14+D33</f>
        <v>291840.91600000003</v>
      </c>
      <c r="E10" s="49">
        <f t="shared" si="1"/>
        <v>299181.45799999998</v>
      </c>
    </row>
    <row r="11" spans="1:5" s="12" customFormat="1" ht="30">
      <c r="A11" s="11" t="s">
        <v>73</v>
      </c>
      <c r="B11" s="27" t="s">
        <v>74</v>
      </c>
      <c r="C11" s="49">
        <f>C12</f>
        <v>10653.5</v>
      </c>
      <c r="D11" s="49">
        <f t="shared" ref="D11:E12" si="2">D12</f>
        <v>11186.8</v>
      </c>
      <c r="E11" s="49">
        <f t="shared" si="2"/>
        <v>11850.3</v>
      </c>
    </row>
    <row r="12" spans="1:5" s="12" customFormat="1" ht="46.5">
      <c r="A12" s="6" t="s">
        <v>78</v>
      </c>
      <c r="B12" s="2" t="s">
        <v>79</v>
      </c>
      <c r="C12" s="44">
        <f>C13</f>
        <v>10653.5</v>
      </c>
      <c r="D12" s="44">
        <f t="shared" si="2"/>
        <v>11186.8</v>
      </c>
      <c r="E12" s="44">
        <f t="shared" si="2"/>
        <v>11850.3</v>
      </c>
    </row>
    <row r="13" spans="1:5" s="12" customFormat="1" ht="46.5">
      <c r="A13" s="6" t="s">
        <v>80</v>
      </c>
      <c r="B13" s="2" t="s">
        <v>81</v>
      </c>
      <c r="C13" s="44">
        <v>10653.5</v>
      </c>
      <c r="D13" s="44">
        <v>11186.8</v>
      </c>
      <c r="E13" s="44">
        <v>11850.3</v>
      </c>
    </row>
    <row r="14" spans="1:5" s="12" customFormat="1" ht="41.4" customHeight="1">
      <c r="A14" s="30" t="s">
        <v>41</v>
      </c>
      <c r="B14" s="27" t="s">
        <v>65</v>
      </c>
      <c r="C14" s="49">
        <f>C19+C21+C23+C25+C15+C17</f>
        <v>463579.30000000005</v>
      </c>
      <c r="D14" s="49">
        <f t="shared" ref="D14:E14" si="3">D19+D21+D23+D25+D15+D17</f>
        <v>0</v>
      </c>
      <c r="E14" s="49">
        <f t="shared" si="3"/>
        <v>0</v>
      </c>
    </row>
    <row r="15" spans="1:5" s="12" customFormat="1" ht="115.75" customHeight="1">
      <c r="A15" s="6" t="s">
        <v>134</v>
      </c>
      <c r="B15" s="66" t="s">
        <v>135</v>
      </c>
      <c r="C15" s="49">
        <f>C16</f>
        <v>141220.58499999999</v>
      </c>
      <c r="D15" s="49">
        <f t="shared" ref="D15:E15" si="4">D16</f>
        <v>0</v>
      </c>
      <c r="E15" s="49">
        <f t="shared" si="4"/>
        <v>0</v>
      </c>
    </row>
    <row r="16" spans="1:5" s="12" customFormat="1" ht="118.25" customHeight="1">
      <c r="A16" s="6" t="s">
        <v>136</v>
      </c>
      <c r="B16" s="66" t="s">
        <v>137</v>
      </c>
      <c r="C16" s="44">
        <v>141220.58499999999</v>
      </c>
      <c r="D16" s="44">
        <v>0</v>
      </c>
      <c r="E16" s="44">
        <v>0</v>
      </c>
    </row>
    <row r="17" spans="1:5" s="12" customFormat="1" ht="99" customHeight="1">
      <c r="A17" s="6" t="s">
        <v>138</v>
      </c>
      <c r="B17" s="66" t="s">
        <v>139</v>
      </c>
      <c r="C17" s="49">
        <f>C18</f>
        <v>77556.464000000007</v>
      </c>
      <c r="D17" s="49">
        <f t="shared" ref="D17:E17" si="5">D18</f>
        <v>0</v>
      </c>
      <c r="E17" s="49">
        <f t="shared" si="5"/>
        <v>0</v>
      </c>
    </row>
    <row r="18" spans="1:5" s="12" customFormat="1" ht="102.65" customHeight="1">
      <c r="A18" s="6" t="s">
        <v>140</v>
      </c>
      <c r="B18" s="66" t="s">
        <v>141</v>
      </c>
      <c r="C18" s="44">
        <v>77556.464000000007</v>
      </c>
      <c r="D18" s="44">
        <v>0</v>
      </c>
      <c r="E18" s="44">
        <v>0</v>
      </c>
    </row>
    <row r="19" spans="1:5" s="12" customFormat="1" ht="70.25" customHeight="1">
      <c r="A19" s="6" t="s">
        <v>91</v>
      </c>
      <c r="B19" s="75" t="s">
        <v>93</v>
      </c>
      <c r="C19" s="49">
        <f>C20</f>
        <v>2678.6509999999998</v>
      </c>
      <c r="D19" s="49">
        <f t="shared" ref="D19:E19" si="6">D20</f>
        <v>0</v>
      </c>
      <c r="E19" s="49">
        <f t="shared" si="6"/>
        <v>0</v>
      </c>
    </row>
    <row r="20" spans="1:5" s="12" customFormat="1" ht="68.400000000000006" customHeight="1">
      <c r="A20" s="6" t="s">
        <v>92</v>
      </c>
      <c r="B20" s="62" t="s">
        <v>94</v>
      </c>
      <c r="C20" s="44">
        <v>2678.6509999999998</v>
      </c>
      <c r="D20" s="44">
        <v>0</v>
      </c>
      <c r="E20" s="44">
        <v>0</v>
      </c>
    </row>
    <row r="21" spans="1:5" s="12" customFormat="1" ht="40.4" customHeight="1">
      <c r="A21" s="6" t="s">
        <v>142</v>
      </c>
      <c r="B21" s="2" t="s">
        <v>125</v>
      </c>
      <c r="C21" s="49">
        <f>C22</f>
        <v>92123.6</v>
      </c>
      <c r="D21" s="49">
        <f t="shared" ref="D21:E21" si="7">D22</f>
        <v>0</v>
      </c>
      <c r="E21" s="49">
        <f t="shared" si="7"/>
        <v>0</v>
      </c>
    </row>
    <row r="22" spans="1:5" s="12" customFormat="1" ht="36" customHeight="1">
      <c r="A22" s="6" t="s">
        <v>143</v>
      </c>
      <c r="B22" s="2" t="s">
        <v>144</v>
      </c>
      <c r="C22" s="44">
        <v>92123.6</v>
      </c>
      <c r="D22" s="44">
        <v>0</v>
      </c>
      <c r="E22" s="44">
        <v>0</v>
      </c>
    </row>
    <row r="23" spans="1:5" s="12" customFormat="1" ht="39.65" customHeight="1">
      <c r="A23" s="6" t="s">
        <v>96</v>
      </c>
      <c r="B23" s="2" t="s">
        <v>145</v>
      </c>
      <c r="C23" s="49">
        <f>C24</f>
        <v>50000</v>
      </c>
      <c r="D23" s="49">
        <f t="shared" ref="D23:E23" si="8">D24</f>
        <v>0</v>
      </c>
      <c r="E23" s="49">
        <f t="shared" si="8"/>
        <v>0</v>
      </c>
    </row>
    <row r="24" spans="1:5" s="12" customFormat="1" ht="55.25" customHeight="1">
      <c r="A24" s="6" t="s">
        <v>95</v>
      </c>
      <c r="B24" s="2" t="s">
        <v>146</v>
      </c>
      <c r="C24" s="44">
        <v>50000</v>
      </c>
      <c r="D24" s="44">
        <v>0</v>
      </c>
      <c r="E24" s="44">
        <v>0</v>
      </c>
    </row>
    <row r="25" spans="1:5" s="12" customFormat="1" ht="18.649999999999999" customHeight="1">
      <c r="A25" s="67" t="s">
        <v>42</v>
      </c>
      <c r="B25" s="2" t="s">
        <v>31</v>
      </c>
      <c r="C25" s="49">
        <f>C26</f>
        <v>100000</v>
      </c>
      <c r="D25" s="49">
        <f t="shared" ref="D25:E25" si="9">D26</f>
        <v>0</v>
      </c>
      <c r="E25" s="49">
        <f t="shared" si="9"/>
        <v>0</v>
      </c>
    </row>
    <row r="26" spans="1:5" s="12" customFormat="1" ht="20.149999999999999" customHeight="1">
      <c r="A26" s="67" t="s">
        <v>43</v>
      </c>
      <c r="B26" s="2" t="s">
        <v>32</v>
      </c>
      <c r="C26" s="44">
        <f>C28+C29+C30+C31+C27</f>
        <v>100000</v>
      </c>
      <c r="D26" s="44">
        <f t="shared" ref="D26:E26" si="10">D28+D29+D30+D31+D27</f>
        <v>0</v>
      </c>
      <c r="E26" s="44">
        <f t="shared" si="10"/>
        <v>0</v>
      </c>
    </row>
    <row r="27" spans="1:5" s="12" customFormat="1" ht="82.75" customHeight="1">
      <c r="A27" s="67" t="s">
        <v>100</v>
      </c>
      <c r="B27" s="31" t="s">
        <v>101</v>
      </c>
      <c r="C27" s="44">
        <v>100000</v>
      </c>
      <c r="D27" s="44">
        <v>0</v>
      </c>
      <c r="E27" s="44">
        <v>0</v>
      </c>
    </row>
    <row r="28" spans="1:5" s="12" customFormat="1" ht="46.5" hidden="1">
      <c r="A28" s="6" t="s">
        <v>66</v>
      </c>
      <c r="B28" s="31" t="s">
        <v>35</v>
      </c>
      <c r="C28" s="45"/>
      <c r="D28" s="45"/>
      <c r="E28" s="45"/>
    </row>
    <row r="29" spans="1:5" s="12" customFormat="1" ht="77.5" hidden="1">
      <c r="A29" s="6"/>
      <c r="B29" s="31" t="s">
        <v>72</v>
      </c>
      <c r="C29" s="45"/>
      <c r="D29" s="45"/>
      <c r="E29" s="45"/>
    </row>
    <row r="30" spans="1:5" s="12" customFormat="1" ht="31" hidden="1">
      <c r="A30" s="6" t="s">
        <v>110</v>
      </c>
      <c r="B30" s="31" t="s">
        <v>112</v>
      </c>
      <c r="C30" s="45">
        <v>0</v>
      </c>
      <c r="D30" s="45">
        <v>0</v>
      </c>
      <c r="E30" s="45">
        <v>0</v>
      </c>
    </row>
    <row r="31" spans="1:5" s="12" customFormat="1" ht="77.5" hidden="1">
      <c r="A31" s="6" t="s">
        <v>100</v>
      </c>
      <c r="B31" s="31" t="s">
        <v>101</v>
      </c>
      <c r="C31" s="45">
        <v>0</v>
      </c>
      <c r="D31" s="45">
        <v>0</v>
      </c>
      <c r="E31" s="45">
        <v>0</v>
      </c>
    </row>
    <row r="32" spans="1:5" hidden="1">
      <c r="C32" s="74"/>
      <c r="D32" s="74"/>
      <c r="E32" s="74"/>
    </row>
    <row r="33" spans="1:7" s="12" customFormat="1" ht="19.399999999999999" customHeight="1">
      <c r="A33" s="30" t="s">
        <v>44</v>
      </c>
      <c r="B33" s="27" t="s">
        <v>5</v>
      </c>
      <c r="C33" s="49">
        <f>C34+C45</f>
        <v>415268.56900000008</v>
      </c>
      <c r="D33" s="49">
        <f t="shared" ref="D33:E33" si="11">D34+D45</f>
        <v>280654.11600000004</v>
      </c>
      <c r="E33" s="49">
        <f t="shared" si="11"/>
        <v>287331.158</v>
      </c>
    </row>
    <row r="34" spans="1:7" s="12" customFormat="1" ht="63.65" customHeight="1">
      <c r="A34" s="6" t="s">
        <v>45</v>
      </c>
      <c r="B34" s="2" t="s">
        <v>6</v>
      </c>
      <c r="C34" s="44">
        <f>C35</f>
        <v>76355.400000000009</v>
      </c>
      <c r="D34" s="44">
        <f t="shared" ref="D34:E34" si="12">D35</f>
        <v>73966.516000000003</v>
      </c>
      <c r="E34" s="44">
        <f t="shared" si="12"/>
        <v>74864.415999999997</v>
      </c>
      <c r="G34" s="48"/>
    </row>
    <row r="35" spans="1:7" s="12" customFormat="1" ht="90.65" customHeight="1">
      <c r="A35" s="6" t="s">
        <v>46</v>
      </c>
      <c r="B35" s="2" t="s">
        <v>7</v>
      </c>
      <c r="C35" s="44">
        <f>SUM(C39:C41)</f>
        <v>76355.400000000009</v>
      </c>
      <c r="D35" s="44">
        <f t="shared" ref="D35:E35" si="13">SUM(D39:D41)</f>
        <v>73966.516000000003</v>
      </c>
      <c r="E35" s="44">
        <f t="shared" si="13"/>
        <v>74864.415999999997</v>
      </c>
    </row>
    <row r="36" spans="1:7" s="12" customFormat="1" ht="77.5" hidden="1">
      <c r="A36" s="6" t="s">
        <v>47</v>
      </c>
      <c r="B36" s="2" t="s">
        <v>21</v>
      </c>
      <c r="C36" s="45">
        <v>0</v>
      </c>
      <c r="D36" s="45">
        <v>0</v>
      </c>
      <c r="E36" s="45">
        <v>0</v>
      </c>
    </row>
    <row r="37" spans="1:7" s="12" customFormat="1" ht="114" hidden="1" customHeight="1">
      <c r="A37" s="28" t="s">
        <v>48</v>
      </c>
      <c r="B37" s="29" t="s">
        <v>22</v>
      </c>
      <c r="C37" s="45">
        <v>0</v>
      </c>
      <c r="D37" s="45">
        <v>0</v>
      </c>
      <c r="E37" s="45">
        <v>0</v>
      </c>
    </row>
    <row r="38" spans="1:7" s="12" customFormat="1" ht="84.65" hidden="1" customHeight="1">
      <c r="A38" s="6" t="s">
        <v>49</v>
      </c>
      <c r="B38" s="2" t="s">
        <v>8</v>
      </c>
      <c r="C38" s="45"/>
      <c r="D38" s="45"/>
      <c r="E38" s="45"/>
    </row>
    <row r="39" spans="1:7" s="12" customFormat="1" ht="121.65" customHeight="1">
      <c r="A39" s="6" t="s">
        <v>50</v>
      </c>
      <c r="B39" s="2" t="s">
        <v>36</v>
      </c>
      <c r="C39" s="44">
        <v>47911.4</v>
      </c>
      <c r="D39" s="44">
        <v>44470.216</v>
      </c>
      <c r="E39" s="44">
        <v>44470.216</v>
      </c>
    </row>
    <row r="40" spans="1:7" s="12" customFormat="1" ht="126.65" customHeight="1">
      <c r="A40" s="6" t="s">
        <v>83</v>
      </c>
      <c r="B40" s="2" t="s">
        <v>129</v>
      </c>
      <c r="C40" s="44">
        <v>17264.900000000001</v>
      </c>
      <c r="D40" s="44">
        <v>17877.5</v>
      </c>
      <c r="E40" s="44">
        <v>18414.3</v>
      </c>
    </row>
    <row r="41" spans="1:7" s="12" customFormat="1" ht="109.75" customHeight="1">
      <c r="A41" s="6" t="s">
        <v>85</v>
      </c>
      <c r="B41" s="62" t="s">
        <v>130</v>
      </c>
      <c r="C41" s="44">
        <v>11179.1</v>
      </c>
      <c r="D41" s="44">
        <v>11618.8</v>
      </c>
      <c r="E41" s="44">
        <v>11979.9</v>
      </c>
      <c r="F41" s="48"/>
    </row>
    <row r="42" spans="1:7" s="12" customFormat="1" ht="117" hidden="1" customHeight="1">
      <c r="A42" s="6" t="s">
        <v>82</v>
      </c>
      <c r="B42" s="2" t="s">
        <v>89</v>
      </c>
      <c r="C42" s="45">
        <v>0</v>
      </c>
      <c r="D42" s="45">
        <v>0</v>
      </c>
      <c r="E42" s="45">
        <v>0</v>
      </c>
    </row>
    <row r="43" spans="1:7" s="12" customFormat="1" ht="114.65" hidden="1" customHeight="1">
      <c r="A43" s="6" t="s">
        <v>84</v>
      </c>
      <c r="B43" s="2" t="s">
        <v>90</v>
      </c>
      <c r="C43" s="45">
        <v>0</v>
      </c>
      <c r="D43" s="45">
        <v>0</v>
      </c>
      <c r="E43" s="45">
        <v>0</v>
      </c>
    </row>
    <row r="44" spans="1:7" s="12" customFormat="1" ht="113.15" hidden="1" customHeight="1">
      <c r="A44" s="28" t="s">
        <v>63</v>
      </c>
      <c r="B44" s="29" t="s">
        <v>70</v>
      </c>
      <c r="C44" s="45"/>
      <c r="D44" s="45">
        <v>0</v>
      </c>
      <c r="E44" s="45">
        <v>0</v>
      </c>
    </row>
    <row r="45" spans="1:7" s="12" customFormat="1" ht="37.75" customHeight="1">
      <c r="A45" s="6" t="s">
        <v>62</v>
      </c>
      <c r="B45" s="2" t="s">
        <v>75</v>
      </c>
      <c r="C45" s="49">
        <f>C46</f>
        <v>338913.16900000005</v>
      </c>
      <c r="D45" s="49">
        <f t="shared" ref="D45:E45" si="14">D46</f>
        <v>206687.6</v>
      </c>
      <c r="E45" s="49">
        <f t="shared" si="14"/>
        <v>212466.742</v>
      </c>
    </row>
    <row r="46" spans="1:7" s="12" customFormat="1" ht="31">
      <c r="A46" s="6" t="s">
        <v>61</v>
      </c>
      <c r="B46" s="2" t="s">
        <v>9</v>
      </c>
      <c r="C46" s="49">
        <f>SUM(C47:C61)</f>
        <v>338913.16900000005</v>
      </c>
      <c r="D46" s="49">
        <f t="shared" ref="D46:E46" si="15">SUM(D47:D61)</f>
        <v>206687.6</v>
      </c>
      <c r="E46" s="49">
        <f t="shared" si="15"/>
        <v>212466.742</v>
      </c>
    </row>
    <row r="47" spans="1:7" s="12" customFormat="1" ht="48.65" hidden="1" customHeight="1">
      <c r="A47" s="6" t="s">
        <v>107</v>
      </c>
      <c r="B47" s="2" t="s">
        <v>121</v>
      </c>
      <c r="C47" s="44">
        <v>0</v>
      </c>
      <c r="D47" s="44">
        <v>0</v>
      </c>
      <c r="E47" s="44">
        <v>0</v>
      </c>
    </row>
    <row r="48" spans="1:7" s="12" customFormat="1" ht="48.65" hidden="1" customHeight="1">
      <c r="A48" s="6" t="s">
        <v>122</v>
      </c>
      <c r="B48" s="47" t="s">
        <v>123</v>
      </c>
      <c r="C48" s="44">
        <v>0</v>
      </c>
      <c r="D48" s="44"/>
      <c r="E48" s="44"/>
    </row>
    <row r="49" spans="1:5" s="12" customFormat="1" ht="77.5" hidden="1">
      <c r="A49" s="6" t="s">
        <v>108</v>
      </c>
      <c r="B49" s="2" t="s">
        <v>116</v>
      </c>
      <c r="C49" s="44">
        <v>0</v>
      </c>
      <c r="D49" s="44">
        <v>0</v>
      </c>
      <c r="E49" s="44">
        <v>0</v>
      </c>
    </row>
    <row r="50" spans="1:5" s="12" customFormat="1" ht="96" hidden="1" customHeight="1">
      <c r="A50" s="6" t="s">
        <v>109</v>
      </c>
      <c r="B50" s="2" t="s">
        <v>117</v>
      </c>
      <c r="C50" s="44">
        <v>0</v>
      </c>
      <c r="D50" s="44">
        <v>0</v>
      </c>
      <c r="E50" s="44">
        <v>0</v>
      </c>
    </row>
    <row r="51" spans="1:5" s="12" customFormat="1" ht="67.400000000000006" hidden="1" customHeight="1">
      <c r="A51" s="6" t="s">
        <v>114</v>
      </c>
      <c r="B51" s="2" t="s">
        <v>118</v>
      </c>
      <c r="C51" s="44">
        <v>0</v>
      </c>
      <c r="D51" s="44">
        <v>0</v>
      </c>
      <c r="E51" s="44">
        <v>0</v>
      </c>
    </row>
    <row r="52" spans="1:5" s="12" customFormat="1" ht="95.4" customHeight="1">
      <c r="A52" s="6" t="s">
        <v>147</v>
      </c>
      <c r="B52" s="2" t="s">
        <v>148</v>
      </c>
      <c r="C52" s="44">
        <v>22521.5</v>
      </c>
      <c r="D52" s="44">
        <v>0</v>
      </c>
      <c r="E52" s="44">
        <v>0</v>
      </c>
    </row>
    <row r="53" spans="1:5" s="12" customFormat="1" ht="75" customHeight="1">
      <c r="A53" s="6" t="s">
        <v>149</v>
      </c>
      <c r="B53" s="2" t="s">
        <v>150</v>
      </c>
      <c r="C53" s="44">
        <v>46600</v>
      </c>
      <c r="D53" s="44">
        <v>0</v>
      </c>
      <c r="E53" s="44">
        <v>0</v>
      </c>
    </row>
    <row r="54" spans="1:5" s="12" customFormat="1" ht="49.4" hidden="1" customHeight="1">
      <c r="A54" s="6" t="s">
        <v>103</v>
      </c>
      <c r="B54" s="2" t="s">
        <v>119</v>
      </c>
      <c r="C54" s="44">
        <v>0</v>
      </c>
      <c r="D54" s="44">
        <v>0</v>
      </c>
      <c r="E54" s="44">
        <v>0</v>
      </c>
    </row>
    <row r="55" spans="1:5" s="12" customFormat="1" ht="65.150000000000006" hidden="1" customHeight="1">
      <c r="A55" s="6" t="s">
        <v>104</v>
      </c>
      <c r="B55" s="2" t="s">
        <v>105</v>
      </c>
      <c r="C55" s="44">
        <v>0</v>
      </c>
      <c r="D55" s="44">
        <v>0</v>
      </c>
      <c r="E55" s="44">
        <v>0</v>
      </c>
    </row>
    <row r="56" spans="1:5" s="12" customFormat="1" ht="81" customHeight="1">
      <c r="A56" s="46" t="s">
        <v>115</v>
      </c>
      <c r="B56" s="62" t="s">
        <v>126</v>
      </c>
      <c r="C56" s="44">
        <v>201069.46900000001</v>
      </c>
      <c r="D56" s="44">
        <v>206687.6</v>
      </c>
      <c r="E56" s="44">
        <v>212466.742</v>
      </c>
    </row>
    <row r="57" spans="1:5" s="12" customFormat="1" ht="70.650000000000006" customHeight="1">
      <c r="A57" s="6" t="s">
        <v>71</v>
      </c>
      <c r="B57" s="62" t="s">
        <v>127</v>
      </c>
      <c r="C57" s="44">
        <v>46200.7</v>
      </c>
      <c r="D57" s="44">
        <v>0</v>
      </c>
      <c r="E57" s="44">
        <v>0</v>
      </c>
    </row>
    <row r="58" spans="1:5" s="12" customFormat="1" ht="111.65" customHeight="1">
      <c r="A58" s="6" t="s">
        <v>151</v>
      </c>
      <c r="B58" s="2" t="s">
        <v>161</v>
      </c>
      <c r="C58" s="44">
        <v>22521.5</v>
      </c>
      <c r="D58" s="44">
        <v>0</v>
      </c>
      <c r="E58" s="44">
        <v>0</v>
      </c>
    </row>
    <row r="59" spans="1:5" s="12" customFormat="1" ht="81" hidden="1" customHeight="1">
      <c r="A59" s="6" t="s">
        <v>60</v>
      </c>
      <c r="B59" s="2" t="s">
        <v>19</v>
      </c>
      <c r="C59" s="44">
        <v>0</v>
      </c>
      <c r="D59" s="44">
        <v>0</v>
      </c>
      <c r="E59" s="44">
        <v>0</v>
      </c>
    </row>
    <row r="60" spans="1:5" s="12" customFormat="1" ht="80.25" hidden="1" customHeight="1">
      <c r="A60" s="6" t="s">
        <v>67</v>
      </c>
      <c r="B60" s="2" t="s">
        <v>68</v>
      </c>
      <c r="C60" s="44">
        <v>0</v>
      </c>
      <c r="D60" s="44">
        <v>0</v>
      </c>
      <c r="E60" s="44">
        <v>0</v>
      </c>
    </row>
    <row r="61" spans="1:5" s="12" customFormat="1" ht="30" hidden="1">
      <c r="A61" s="9" t="s">
        <v>25</v>
      </c>
      <c r="B61" s="4" t="s">
        <v>26</v>
      </c>
      <c r="C61" s="49">
        <f>C62</f>
        <v>0</v>
      </c>
      <c r="D61" s="49">
        <f t="shared" ref="D61:E63" si="16">D62</f>
        <v>0</v>
      </c>
      <c r="E61" s="49">
        <f t="shared" si="16"/>
        <v>0</v>
      </c>
    </row>
    <row r="62" spans="1:5" s="12" customFormat="1" ht="32.15" hidden="1" customHeight="1">
      <c r="A62" s="8" t="s">
        <v>57</v>
      </c>
      <c r="B62" s="5" t="s">
        <v>27</v>
      </c>
      <c r="C62" s="44">
        <f>C63</f>
        <v>0</v>
      </c>
      <c r="D62" s="44">
        <f t="shared" si="16"/>
        <v>0</v>
      </c>
      <c r="E62" s="44">
        <f t="shared" si="16"/>
        <v>0</v>
      </c>
    </row>
    <row r="63" spans="1:5" s="12" customFormat="1" ht="31" hidden="1">
      <c r="A63" s="8" t="s">
        <v>58</v>
      </c>
      <c r="B63" s="5" t="s">
        <v>23</v>
      </c>
      <c r="C63" s="44">
        <f>C64</f>
        <v>0</v>
      </c>
      <c r="D63" s="44">
        <f t="shared" si="16"/>
        <v>0</v>
      </c>
      <c r="E63" s="44">
        <f t="shared" si="16"/>
        <v>0</v>
      </c>
    </row>
    <row r="64" spans="1:5" s="12" customFormat="1" ht="45.65" hidden="1" customHeight="1">
      <c r="A64" s="6" t="s">
        <v>59</v>
      </c>
      <c r="B64" s="2" t="s">
        <v>23</v>
      </c>
      <c r="C64" s="44"/>
      <c r="D64" s="44"/>
      <c r="E64" s="44"/>
    </row>
    <row r="65" spans="1:5" s="12" customFormat="1" ht="18.649999999999999" hidden="1" customHeight="1">
      <c r="A65" s="9" t="s">
        <v>28</v>
      </c>
      <c r="B65" s="4" t="s">
        <v>29</v>
      </c>
      <c r="C65" s="49">
        <f>C66</f>
        <v>0</v>
      </c>
      <c r="D65" s="49">
        <f t="shared" ref="D65:E67" si="17">D66</f>
        <v>0</v>
      </c>
      <c r="E65" s="49">
        <f t="shared" si="17"/>
        <v>0</v>
      </c>
    </row>
    <row r="66" spans="1:5" s="12" customFormat="1" ht="35.15" hidden="1" customHeight="1">
      <c r="A66" s="8" t="s">
        <v>37</v>
      </c>
      <c r="B66" s="5" t="s">
        <v>24</v>
      </c>
      <c r="C66" s="44">
        <f>C67</f>
        <v>0</v>
      </c>
      <c r="D66" s="44">
        <f t="shared" si="17"/>
        <v>0</v>
      </c>
      <c r="E66" s="44">
        <f t="shared" si="17"/>
        <v>0</v>
      </c>
    </row>
    <row r="67" spans="1:5" s="12" customFormat="1" ht="31.4" hidden="1" customHeight="1">
      <c r="A67" s="8" t="s">
        <v>38</v>
      </c>
      <c r="B67" s="5" t="s">
        <v>24</v>
      </c>
      <c r="C67" s="44">
        <f>C68</f>
        <v>0</v>
      </c>
      <c r="D67" s="44">
        <f t="shared" si="17"/>
        <v>0</v>
      </c>
      <c r="E67" s="44">
        <f t="shared" si="17"/>
        <v>0</v>
      </c>
    </row>
    <row r="68" spans="1:5" s="12" customFormat="1" ht="31" hidden="1">
      <c r="A68" s="6" t="s">
        <v>56</v>
      </c>
      <c r="B68" s="2" t="s">
        <v>24</v>
      </c>
      <c r="C68" s="44"/>
      <c r="D68" s="44"/>
      <c r="E68" s="44"/>
    </row>
    <row r="69" spans="1:5" s="12" customFormat="1" ht="77.5" hidden="1">
      <c r="A69" s="15" t="s">
        <v>10</v>
      </c>
      <c r="B69" s="16" t="s">
        <v>11</v>
      </c>
      <c r="C69" s="68"/>
      <c r="D69" s="68"/>
      <c r="E69" s="68"/>
    </row>
    <row r="70" spans="1:5" s="12" customFormat="1" ht="77.5" hidden="1">
      <c r="A70" s="15" t="s">
        <v>51</v>
      </c>
      <c r="B70" s="16" t="s">
        <v>30</v>
      </c>
      <c r="C70" s="68"/>
      <c r="D70" s="68"/>
      <c r="E70" s="68"/>
    </row>
    <row r="71" spans="1:5" s="12" customFormat="1" ht="15.5" hidden="1">
      <c r="A71" s="15"/>
      <c r="B71" s="16"/>
      <c r="C71" s="68"/>
      <c r="D71" s="68"/>
      <c r="E71" s="68"/>
    </row>
    <row r="72" spans="1:5" s="12" customFormat="1" ht="15.5" hidden="1">
      <c r="A72" s="15"/>
      <c r="B72" s="16"/>
      <c r="C72" s="68"/>
      <c r="D72" s="68"/>
      <c r="E72" s="68"/>
    </row>
    <row r="73" spans="1:5" s="12" customFormat="1" ht="60">
      <c r="A73" s="70" t="s">
        <v>10</v>
      </c>
      <c r="B73" s="76" t="s">
        <v>160</v>
      </c>
      <c r="C73" s="49">
        <f>C74</f>
        <v>2.1</v>
      </c>
      <c r="D73" s="49">
        <f t="shared" ref="D73:E73" si="18">D74</f>
        <v>0</v>
      </c>
      <c r="E73" s="49">
        <f t="shared" si="18"/>
        <v>0</v>
      </c>
    </row>
    <row r="74" spans="1:5" s="12" customFormat="1" ht="99.65" customHeight="1">
      <c r="A74" s="7" t="s">
        <v>52</v>
      </c>
      <c r="B74" s="3" t="s">
        <v>162</v>
      </c>
      <c r="C74" s="44">
        <f>C76</f>
        <v>2.1</v>
      </c>
      <c r="D74" s="44">
        <f>D76</f>
        <v>0</v>
      </c>
      <c r="E74" s="44">
        <f>E76</f>
        <v>0</v>
      </c>
    </row>
    <row r="75" spans="1:5" s="12" customFormat="1" ht="94.25" customHeight="1">
      <c r="A75" s="7" t="s">
        <v>164</v>
      </c>
      <c r="B75" s="3" t="s">
        <v>163</v>
      </c>
      <c r="C75" s="44">
        <f>C78</f>
        <v>2.1</v>
      </c>
      <c r="D75" s="44">
        <f t="shared" ref="D75:E75" si="19">D78</f>
        <v>0</v>
      </c>
      <c r="E75" s="44">
        <f t="shared" si="19"/>
        <v>0</v>
      </c>
    </row>
    <row r="76" spans="1:5" s="12" customFormat="1" ht="31">
      <c r="A76" s="15" t="s">
        <v>53</v>
      </c>
      <c r="B76" s="16" t="s">
        <v>13</v>
      </c>
      <c r="C76" s="44">
        <f>C77</f>
        <v>2.1</v>
      </c>
      <c r="D76" s="44">
        <f t="shared" ref="D76:E77" si="20">D77</f>
        <v>0</v>
      </c>
      <c r="E76" s="44">
        <f t="shared" si="20"/>
        <v>0</v>
      </c>
    </row>
    <row r="77" spans="1:5" s="12" customFormat="1" ht="46.5">
      <c r="A77" s="15" t="s">
        <v>54</v>
      </c>
      <c r="B77" s="16" t="s">
        <v>14</v>
      </c>
      <c r="C77" s="44">
        <f>C78</f>
        <v>2.1</v>
      </c>
      <c r="D77" s="44">
        <f t="shared" si="20"/>
        <v>0</v>
      </c>
      <c r="E77" s="44">
        <f t="shared" si="20"/>
        <v>0</v>
      </c>
    </row>
    <row r="78" spans="1:5" s="12" customFormat="1" ht="62">
      <c r="A78" s="72" t="s">
        <v>152</v>
      </c>
      <c r="B78" s="14" t="s">
        <v>153</v>
      </c>
      <c r="C78" s="44">
        <v>2.1</v>
      </c>
      <c r="D78" s="44">
        <v>0</v>
      </c>
      <c r="E78" s="44">
        <v>0</v>
      </c>
    </row>
    <row r="79" spans="1:5" s="18" customFormat="1" ht="46.4" customHeight="1">
      <c r="A79" s="70" t="s">
        <v>154</v>
      </c>
      <c r="B79" s="71" t="s">
        <v>155</v>
      </c>
      <c r="C79" s="49">
        <f>C80</f>
        <v>-16.215</v>
      </c>
      <c r="D79" s="49">
        <v>0</v>
      </c>
      <c r="E79" s="49">
        <v>0</v>
      </c>
    </row>
    <row r="80" spans="1:5" s="12" customFormat="1" ht="63" customHeight="1">
      <c r="A80" s="44" t="s">
        <v>156</v>
      </c>
      <c r="B80" s="73" t="s">
        <v>157</v>
      </c>
      <c r="C80" s="44">
        <f>C81</f>
        <v>-16.215</v>
      </c>
      <c r="D80" s="44">
        <v>0</v>
      </c>
      <c r="E80" s="44">
        <v>0</v>
      </c>
    </row>
    <row r="81" spans="1:5" s="12" customFormat="1" ht="70.400000000000006" customHeight="1">
      <c r="A81" s="44" t="s">
        <v>158</v>
      </c>
      <c r="B81" s="73" t="s">
        <v>159</v>
      </c>
      <c r="C81" s="44">
        <v>-16.215</v>
      </c>
      <c r="D81" s="44">
        <v>0</v>
      </c>
      <c r="E81" s="44">
        <v>0</v>
      </c>
    </row>
    <row r="83" spans="1:5">
      <c r="A83"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70" fitToHeight="3" orientation="portrait" verticalDpi="4294967295" r:id="rId1"/>
  <rowBreaks count="1" manualBreakCount="1">
    <brk id="41"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77" t="s">
        <v>106</v>
      </c>
      <c r="D1" s="77"/>
      <c r="E1" s="77"/>
    </row>
    <row r="2" spans="1:5" ht="93" customHeight="1">
      <c r="A2" s="82"/>
      <c r="B2" s="20"/>
      <c r="C2" s="77" t="s">
        <v>102</v>
      </c>
      <c r="D2" s="77"/>
      <c r="E2" s="77"/>
    </row>
    <row r="3" spans="1:5" ht="0.65" hidden="1" customHeight="1">
      <c r="A3" s="82"/>
      <c r="B3" s="20"/>
      <c r="C3" s="34"/>
      <c r="D3" s="34"/>
      <c r="E3" s="34"/>
    </row>
    <row r="4" spans="1:5" ht="22.4" customHeight="1">
      <c r="A4" s="83" t="s">
        <v>0</v>
      </c>
      <c r="B4" s="83"/>
      <c r="C4" s="83"/>
      <c r="D4" s="83"/>
      <c r="E4" s="83"/>
    </row>
    <row r="5" spans="1:5" ht="20.9" customHeight="1">
      <c r="A5" s="83" t="s">
        <v>76</v>
      </c>
      <c r="B5" s="83"/>
      <c r="C5" s="83"/>
      <c r="D5" s="83"/>
      <c r="E5" s="83"/>
    </row>
    <row r="6" spans="1:5">
      <c r="A6" s="21"/>
      <c r="B6" s="22"/>
      <c r="C6" s="35"/>
      <c r="D6" s="81" t="s">
        <v>99</v>
      </c>
      <c r="E6" s="81"/>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2023-04-07T12:23:42Z</dcterms:modified>
</cp:coreProperties>
</file>