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расходы" sheetId="1" r:id="rId1"/>
    <sheet name="Лист2" sheetId="2" r:id="rId2"/>
    <sheet name="Лист3" sheetId="3" r:id="rId3"/>
  </sheets>
  <definedNames>
    <definedName name="_xlnm.Print_Area" localSheetId="0">расходы!$A$2:$J$19</definedName>
  </definedNames>
  <calcPr calcId="124519" iterate="1"/>
</workbook>
</file>

<file path=xl/calcChain.xml><?xml version="1.0" encoding="utf-8"?>
<calcChain xmlns="http://schemas.openxmlformats.org/spreadsheetml/2006/main">
  <c r="J12" i="1"/>
  <c r="J15" s="1"/>
  <c r="J19" s="1"/>
  <c r="J18"/>
  <c r="H12"/>
  <c r="H15" s="1"/>
  <c r="G9"/>
  <c r="G6"/>
  <c r="C15"/>
  <c r="D15"/>
  <c r="E15"/>
  <c r="F15"/>
  <c r="B15"/>
  <c r="I13"/>
  <c r="G13"/>
  <c r="G12"/>
  <c r="I11"/>
  <c r="G11"/>
  <c r="I10"/>
  <c r="G10"/>
  <c r="I9"/>
  <c r="D9"/>
  <c r="D10"/>
  <c r="D11"/>
  <c r="D12"/>
  <c r="D13"/>
  <c r="I8"/>
  <c r="G8"/>
  <c r="D8"/>
  <c r="I7"/>
  <c r="G7"/>
  <c r="D7"/>
  <c r="I6"/>
  <c r="D6"/>
  <c r="I12" l="1"/>
  <c r="I15" s="1"/>
  <c r="G15"/>
</calcChain>
</file>

<file path=xl/sharedStrings.xml><?xml version="1.0" encoding="utf-8"?>
<sst xmlns="http://schemas.openxmlformats.org/spreadsheetml/2006/main" count="22" uniqueCount="22">
  <si>
    <t>роспись на 01.12.2021</t>
  </si>
  <si>
    <t>исполнено</t>
  </si>
  <si>
    <t>остаток ср-в на 01.12.21</t>
  </si>
  <si>
    <t>Комитет финансов</t>
  </si>
  <si>
    <t>предлож на снятие</t>
  </si>
  <si>
    <t>перераспределение</t>
  </si>
  <si>
    <t>остаток сметы на 01.01.22</t>
  </si>
  <si>
    <t>Администрация</t>
  </si>
  <si>
    <t>Совет</t>
  </si>
  <si>
    <t>Отдел по культуре</t>
  </si>
  <si>
    <t>Отдел по спорту</t>
  </si>
  <si>
    <t>КРМСиЗР</t>
  </si>
  <si>
    <t>МКУ УДХБ</t>
  </si>
  <si>
    <t>МБСПУ Комбинат благоустройства</t>
  </si>
  <si>
    <t>ИТОГО</t>
  </si>
  <si>
    <t>не расторгнутые договора, расходы будущих периодов</t>
  </si>
  <si>
    <t>ожид расх декабря</t>
  </si>
  <si>
    <t>предлож на снятие в рублях</t>
  </si>
  <si>
    <t>МБТ на поддержку мер по обеспечению сбалансированности бюджета</t>
  </si>
  <si>
    <t>Перераспределение на оплату исполнительного листа по энергосервисному контракту</t>
  </si>
  <si>
    <t>Уменьшение дефицита</t>
  </si>
  <si>
    <t>Завершение 2021 года МО г. Балаково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</si>
</sst>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164" fontId="2" fillId="0" borderId="1" xfId="1" applyNumberFormat="1" applyFont="1" applyBorder="1"/>
    <xf numFmtId="43" fontId="2" fillId="0" borderId="1" xfId="1" applyFont="1" applyBorder="1"/>
    <xf numFmtId="164" fontId="3" fillId="2" borderId="1" xfId="1" applyNumberFormat="1" applyFont="1" applyFill="1" applyBorder="1"/>
    <xf numFmtId="164" fontId="4" fillId="0" borderId="1" xfId="1" applyNumberFormat="1" applyFont="1" applyBorder="1"/>
    <xf numFmtId="0" fontId="5" fillId="0" borderId="0" xfId="0" applyFont="1" applyAlignment="1">
      <alignment vertical="center"/>
    </xf>
    <xf numFmtId="43" fontId="5" fillId="0" borderId="1" xfId="1" applyFont="1" applyBorder="1" applyAlignment="1">
      <alignment vertical="center"/>
    </xf>
    <xf numFmtId="43" fontId="5" fillId="0" borderId="1" xfId="0" applyNumberFormat="1" applyFont="1" applyBorder="1" applyAlignment="1">
      <alignment vertical="center"/>
    </xf>
    <xf numFmtId="0" fontId="6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38"/>
  <sheetViews>
    <sheetView tabSelected="1" workbookViewId="0">
      <selection activeCell="D5" sqref="D5"/>
    </sheetView>
  </sheetViews>
  <sheetFormatPr defaultRowHeight="14.5"/>
  <cols>
    <col min="1" max="1" width="21" customWidth="1"/>
    <col min="2" max="2" width="17.7265625" customWidth="1"/>
    <col min="3" max="3" width="14" customWidth="1"/>
    <col min="4" max="4" width="19.36328125" customWidth="1"/>
    <col min="5" max="5" width="13.26953125" customWidth="1"/>
    <col min="6" max="6" width="10.81640625" customWidth="1"/>
    <col min="7" max="7" width="13" customWidth="1"/>
    <col min="8" max="8" width="12.453125" customWidth="1"/>
    <col min="9" max="9" width="16.26953125" customWidth="1"/>
    <col min="10" max="10" width="15.26953125" style="3" customWidth="1"/>
  </cols>
  <sheetData>
    <row r="3" spans="1:10" ht="17.5">
      <c r="B3" s="11" t="s">
        <v>21</v>
      </c>
    </row>
    <row r="5" spans="1:10" ht="66.5" customHeight="1">
      <c r="A5" s="1"/>
      <c r="B5" s="2" t="s">
        <v>0</v>
      </c>
      <c r="C5" s="1" t="s">
        <v>1</v>
      </c>
      <c r="D5" s="2" t="s">
        <v>2</v>
      </c>
      <c r="E5" s="2" t="s">
        <v>16</v>
      </c>
      <c r="F5" s="2" t="s">
        <v>5</v>
      </c>
      <c r="G5" s="2" t="s">
        <v>6</v>
      </c>
      <c r="H5" s="2" t="s">
        <v>4</v>
      </c>
      <c r="I5" s="2" t="s">
        <v>15</v>
      </c>
      <c r="J5" s="2" t="s">
        <v>17</v>
      </c>
    </row>
    <row r="6" spans="1:10">
      <c r="A6" s="1" t="s">
        <v>3</v>
      </c>
      <c r="B6" s="4">
        <v>43177.1</v>
      </c>
      <c r="C6" s="4">
        <v>16662</v>
      </c>
      <c r="D6" s="4">
        <f>B6-C6</f>
        <v>26515.1</v>
      </c>
      <c r="E6" s="4">
        <v>7422.2</v>
      </c>
      <c r="F6" s="4">
        <v>-1000</v>
      </c>
      <c r="G6" s="4">
        <f>D6-E6+F6</f>
        <v>18092.899999999998</v>
      </c>
      <c r="H6" s="4">
        <v>18092.5</v>
      </c>
      <c r="I6" s="4">
        <f t="shared" ref="I6:I13" si="0">G6-H6</f>
        <v>0.39999999999781721</v>
      </c>
      <c r="J6" s="5">
        <v>18092510</v>
      </c>
    </row>
    <row r="7" spans="1:10">
      <c r="A7" s="1" t="s">
        <v>7</v>
      </c>
      <c r="B7" s="4">
        <v>8359.5</v>
      </c>
      <c r="C7" s="4">
        <v>7829.1</v>
      </c>
      <c r="D7" s="4">
        <f>B7-C7</f>
        <v>530.39999999999964</v>
      </c>
      <c r="E7" s="4">
        <v>33</v>
      </c>
      <c r="F7" s="4">
        <v>0</v>
      </c>
      <c r="G7" s="4">
        <f>D7-E7</f>
        <v>497.39999999999964</v>
      </c>
      <c r="H7" s="4">
        <v>497.3</v>
      </c>
      <c r="I7" s="4">
        <f t="shared" si="0"/>
        <v>9.9999999999624833E-2</v>
      </c>
      <c r="J7" s="5">
        <v>497290</v>
      </c>
    </row>
    <row r="8" spans="1:10">
      <c r="A8" s="1" t="s">
        <v>8</v>
      </c>
      <c r="B8" s="4">
        <v>8679.2999999999993</v>
      </c>
      <c r="C8" s="4">
        <v>6900.8</v>
      </c>
      <c r="D8" s="4">
        <f>B8-C8</f>
        <v>1778.4999999999991</v>
      </c>
      <c r="E8" s="4">
        <v>1093.7</v>
      </c>
      <c r="F8" s="4">
        <v>0</v>
      </c>
      <c r="G8" s="4">
        <f>D8-E8</f>
        <v>684.79999999999905</v>
      </c>
      <c r="H8" s="4">
        <v>0</v>
      </c>
      <c r="I8" s="4">
        <f t="shared" si="0"/>
        <v>684.79999999999905</v>
      </c>
      <c r="J8" s="5"/>
    </row>
    <row r="9" spans="1:10">
      <c r="A9" s="1" t="s">
        <v>9</v>
      </c>
      <c r="B9" s="4">
        <v>81886.100000000006</v>
      </c>
      <c r="C9" s="4">
        <v>72530.5</v>
      </c>
      <c r="D9" s="4">
        <f t="shared" ref="D9:D13" si="1">B9-C9</f>
        <v>9355.6000000000058</v>
      </c>
      <c r="E9" s="4">
        <v>9707.9</v>
      </c>
      <c r="F9" s="4">
        <v>1000</v>
      </c>
      <c r="G9" s="4">
        <f>D9-E9+F9</f>
        <v>647.70000000000618</v>
      </c>
      <c r="H9" s="4">
        <v>0</v>
      </c>
      <c r="I9" s="4">
        <f t="shared" si="0"/>
        <v>647.70000000000618</v>
      </c>
      <c r="J9" s="5"/>
    </row>
    <row r="10" spans="1:10">
      <c r="A10" s="1" t="s">
        <v>10</v>
      </c>
      <c r="B10" s="4">
        <v>46715.3</v>
      </c>
      <c r="C10" s="4">
        <v>37247.1</v>
      </c>
      <c r="D10" s="4">
        <f t="shared" si="1"/>
        <v>9468.2000000000044</v>
      </c>
      <c r="E10" s="4">
        <v>9130.4</v>
      </c>
      <c r="F10" s="4">
        <v>0</v>
      </c>
      <c r="G10" s="4">
        <f>D10-E10</f>
        <v>337.80000000000473</v>
      </c>
      <c r="H10" s="6">
        <v>337.8</v>
      </c>
      <c r="I10" s="4">
        <f t="shared" si="0"/>
        <v>4.7180037654470652E-12</v>
      </c>
      <c r="J10" s="5">
        <v>337800</v>
      </c>
    </row>
    <row r="11" spans="1:10">
      <c r="A11" s="1" t="s">
        <v>11</v>
      </c>
      <c r="B11" s="4">
        <v>81034.8</v>
      </c>
      <c r="C11" s="4">
        <v>68258.100000000006</v>
      </c>
      <c r="D11" s="4">
        <f t="shared" si="1"/>
        <v>12776.699999999997</v>
      </c>
      <c r="E11" s="4">
        <v>12040</v>
      </c>
      <c r="F11" s="4"/>
      <c r="G11" s="4">
        <f>D11-E11</f>
        <v>736.69999999999709</v>
      </c>
      <c r="H11" s="4">
        <v>736.7</v>
      </c>
      <c r="I11" s="4">
        <f t="shared" si="0"/>
        <v>-2.9558577807620168E-12</v>
      </c>
      <c r="J11" s="5">
        <v>736560</v>
      </c>
    </row>
    <row r="12" spans="1:10">
      <c r="A12" s="1" t="s">
        <v>12</v>
      </c>
      <c r="B12" s="4">
        <v>124614.3</v>
      </c>
      <c r="C12" s="4">
        <v>84606.1</v>
      </c>
      <c r="D12" s="4">
        <f t="shared" si="1"/>
        <v>40008.199999999997</v>
      </c>
      <c r="E12" s="4">
        <v>25727.5</v>
      </c>
      <c r="F12" s="4"/>
      <c r="G12" s="4">
        <f>D12-E12</f>
        <v>14280.699999999997</v>
      </c>
      <c r="H12" s="4">
        <f>1530.63+3900</f>
        <v>5430.63</v>
      </c>
      <c r="I12" s="4">
        <f t="shared" si="0"/>
        <v>8850.0699999999961</v>
      </c>
      <c r="J12" s="5">
        <f>3900000+3000+18100+14800+31000+7500+48100+9400+6000+39200+8000+50000+78000</f>
        <v>4213100</v>
      </c>
    </row>
    <row r="13" spans="1:10" ht="28.5">
      <c r="A13" s="2" t="s">
        <v>13</v>
      </c>
      <c r="B13" s="4">
        <v>292324.3</v>
      </c>
      <c r="C13" s="4">
        <v>233719.1</v>
      </c>
      <c r="D13" s="4">
        <f t="shared" si="1"/>
        <v>58605.199999999983</v>
      </c>
      <c r="E13" s="4">
        <v>38184.199999999997</v>
      </c>
      <c r="F13" s="4">
        <v>0</v>
      </c>
      <c r="G13" s="4">
        <f>D13-E13</f>
        <v>20420.999999999985</v>
      </c>
      <c r="H13" s="4">
        <v>4161.7</v>
      </c>
      <c r="I13" s="4">
        <f t="shared" si="0"/>
        <v>16259.299999999985</v>
      </c>
      <c r="J13" s="5">
        <v>4161700</v>
      </c>
    </row>
    <row r="14" spans="1:10">
      <c r="A14" s="1"/>
      <c r="B14" s="4"/>
      <c r="C14" s="4"/>
      <c r="D14" s="4"/>
      <c r="E14" s="4"/>
      <c r="F14" s="4"/>
      <c r="G14" s="4"/>
      <c r="H14" s="4"/>
      <c r="I14" s="4"/>
      <c r="J14" s="5"/>
    </row>
    <row r="15" spans="1:10">
      <c r="A15" s="1" t="s">
        <v>14</v>
      </c>
      <c r="B15" s="4">
        <f>B6+B7+B8+B9+B10+B11+B12+B13</f>
        <v>686790.7</v>
      </c>
      <c r="C15" s="4">
        <f t="shared" ref="C15:J15" si="2">C6+C7+C8+C9+C10+C11+C12+C13</f>
        <v>527752.80000000005</v>
      </c>
      <c r="D15" s="4">
        <f t="shared" si="2"/>
        <v>159037.9</v>
      </c>
      <c r="E15" s="4">
        <f t="shared" si="2"/>
        <v>103338.9</v>
      </c>
      <c r="F15" s="4">
        <f t="shared" si="2"/>
        <v>0</v>
      </c>
      <c r="G15" s="4">
        <f t="shared" si="2"/>
        <v>55698.999999999985</v>
      </c>
      <c r="H15" s="4">
        <f t="shared" si="2"/>
        <v>29256.63</v>
      </c>
      <c r="I15" s="4">
        <f t="shared" si="2"/>
        <v>26442.369999999984</v>
      </c>
      <c r="J15" s="7">
        <f t="shared" si="2"/>
        <v>28038960</v>
      </c>
    </row>
    <row r="16" spans="1:10">
      <c r="A16" s="1"/>
      <c r="B16" s="4"/>
      <c r="C16" s="4"/>
      <c r="D16" s="4"/>
      <c r="E16" s="4"/>
      <c r="F16" s="4"/>
      <c r="G16" s="4"/>
      <c r="H16" s="4"/>
      <c r="I16" s="4"/>
      <c r="J16" s="5"/>
    </row>
    <row r="17" spans="1:10" ht="36.5" customHeight="1">
      <c r="A17" s="12" t="s">
        <v>18</v>
      </c>
      <c r="B17" s="12"/>
      <c r="C17" s="12"/>
      <c r="D17" s="8"/>
      <c r="E17" s="8"/>
      <c r="F17" s="8"/>
      <c r="G17" s="8"/>
      <c r="H17" s="8"/>
      <c r="I17" s="8"/>
      <c r="J17" s="9">
        <v>-16602800</v>
      </c>
    </row>
    <row r="18" spans="1:10" ht="41" customHeight="1">
      <c r="A18" s="12" t="s">
        <v>19</v>
      </c>
      <c r="B18" s="12"/>
      <c r="C18" s="12"/>
      <c r="D18" s="8"/>
      <c r="E18" s="8"/>
      <c r="F18" s="8"/>
      <c r="G18" s="8"/>
      <c r="H18" s="8"/>
      <c r="I18" s="8"/>
      <c r="J18" s="9">
        <f>-7303208+902268</f>
        <v>-6400940</v>
      </c>
    </row>
    <row r="19" spans="1:10" ht="29.5" customHeight="1">
      <c r="A19" s="13" t="s">
        <v>20</v>
      </c>
      <c r="B19" s="13"/>
      <c r="C19" s="13"/>
      <c r="D19" s="8"/>
      <c r="E19" s="8"/>
      <c r="F19" s="8"/>
      <c r="G19" s="8"/>
      <c r="H19" s="8"/>
      <c r="I19" s="8"/>
      <c r="J19" s="10">
        <f>-(J15+J17+J18)</f>
        <v>-5035220</v>
      </c>
    </row>
    <row r="20" spans="1:10">
      <c r="A20" s="3"/>
      <c r="B20" s="3"/>
      <c r="C20" s="3"/>
      <c r="D20" s="3"/>
      <c r="E20" s="3"/>
      <c r="F20" s="3"/>
      <c r="G20" s="3"/>
      <c r="H20" s="3"/>
      <c r="I20" s="3"/>
    </row>
    <row r="21" spans="1:10">
      <c r="A21" s="3"/>
      <c r="B21" s="3"/>
      <c r="C21" s="3"/>
      <c r="D21" s="3"/>
      <c r="E21" s="3"/>
      <c r="F21" s="3"/>
      <c r="G21" s="3"/>
      <c r="H21" s="3"/>
      <c r="I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</row>
    <row r="23" spans="1:10">
      <c r="A23" s="3"/>
      <c r="B23" s="3"/>
      <c r="C23" s="3"/>
      <c r="D23" s="3"/>
      <c r="E23" s="3"/>
      <c r="F23" s="3"/>
      <c r="G23" s="3"/>
      <c r="H23" s="3"/>
      <c r="I23" s="3"/>
    </row>
    <row r="24" spans="1:10">
      <c r="A24" s="3"/>
      <c r="B24" s="3"/>
      <c r="C24" s="3"/>
      <c r="D24" s="3"/>
      <c r="E24" s="3"/>
      <c r="F24" s="3"/>
      <c r="G24" s="3"/>
      <c r="H24" s="3"/>
      <c r="I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</row>
    <row r="27" spans="1:10">
      <c r="A27" s="3"/>
      <c r="B27" s="3"/>
      <c r="C27" s="3"/>
      <c r="D27" s="3"/>
      <c r="E27" s="3"/>
      <c r="F27" s="3"/>
      <c r="G27" s="3"/>
      <c r="H27" s="3"/>
      <c r="I27" s="3"/>
    </row>
    <row r="28" spans="1:10">
      <c r="A28" s="3"/>
      <c r="B28" s="3"/>
      <c r="C28" s="3"/>
      <c r="D28" s="3"/>
      <c r="E28" s="3"/>
      <c r="F28" s="3"/>
      <c r="G28" s="3"/>
      <c r="H28" s="3"/>
      <c r="I28" s="3"/>
    </row>
    <row r="29" spans="1:10">
      <c r="A29" s="3"/>
      <c r="B29" s="3"/>
      <c r="C29" s="3"/>
      <c r="D29" s="3"/>
      <c r="E29" s="3"/>
      <c r="F29" s="3"/>
      <c r="G29" s="3"/>
      <c r="H29" s="3"/>
      <c r="I29" s="3"/>
    </row>
    <row r="30" spans="1:10">
      <c r="A30" s="3"/>
      <c r="B30" s="3"/>
      <c r="C30" s="3"/>
      <c r="D30" s="3"/>
      <c r="E30" s="3"/>
      <c r="F30" s="3"/>
      <c r="G30" s="3"/>
      <c r="H30" s="3"/>
      <c r="I30" s="3"/>
    </row>
    <row r="31" spans="1:10">
      <c r="A31" s="3"/>
      <c r="B31" s="3"/>
      <c r="C31" s="3"/>
      <c r="D31" s="3"/>
      <c r="E31" s="3"/>
      <c r="F31" s="3"/>
      <c r="G31" s="3"/>
      <c r="H31" s="3"/>
      <c r="I31" s="3"/>
    </row>
    <row r="32" spans="1:10">
      <c r="A32" s="3"/>
      <c r="B32" s="3"/>
      <c r="C32" s="3"/>
      <c r="D32" s="3"/>
      <c r="E32" s="3"/>
      <c r="F32" s="3"/>
      <c r="G32" s="3"/>
      <c r="H32" s="3"/>
      <c r="I32" s="3"/>
    </row>
    <row r="33" spans="1:9">
      <c r="A33" s="3"/>
      <c r="B33" s="3"/>
      <c r="C33" s="3"/>
      <c r="D33" s="3"/>
      <c r="E33" s="3"/>
      <c r="F33" s="3"/>
      <c r="G33" s="3"/>
      <c r="H33" s="3"/>
      <c r="I33" s="3"/>
    </row>
    <row r="34" spans="1:9">
      <c r="A34" s="3"/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3"/>
      <c r="E36" s="3"/>
      <c r="F36" s="3"/>
      <c r="G36" s="3"/>
      <c r="H36" s="3"/>
      <c r="I36" s="3"/>
    </row>
    <row r="37" spans="1:9">
      <c r="A37" s="3"/>
      <c r="B37" s="3"/>
      <c r="C37" s="3"/>
      <c r="D37" s="3"/>
      <c r="E37" s="3"/>
      <c r="F37" s="3"/>
      <c r="G37" s="3"/>
      <c r="H37" s="3"/>
      <c r="I37" s="3"/>
    </row>
    <row r="38" spans="1:9">
      <c r="A38" s="3"/>
      <c r="B38" s="3"/>
      <c r="C38" s="3"/>
      <c r="D38" s="3"/>
      <c r="E38" s="3"/>
      <c r="F38" s="3"/>
      <c r="G38" s="3"/>
      <c r="H38" s="3"/>
      <c r="I38" s="3"/>
    </row>
  </sheetData>
  <mergeCells count="3">
    <mergeCell ref="A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6" sqref="A6:A7"/>
    </sheetView>
  </sheetViews>
  <sheetFormatPr defaultRowHeight="14.5"/>
  <cols>
    <col min="1" max="1" width="26.2695312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</vt:lpstr>
      <vt:lpstr>Лист2</vt:lpstr>
      <vt:lpstr>Лист3</vt:lpstr>
      <vt:lpstr>расходы!Область_печати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2021-12-24T06:36:14Z</dcterms:modified>
</cp:coreProperties>
</file>