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8" windowWidth="15120" windowHeight="8028"/>
  </bookViews>
  <sheets>
    <sheet name="Прил 1" sheetId="1" r:id="rId1"/>
    <sheet name="Прил 2" sheetId="3" r:id="rId2"/>
  </sheets>
  <definedNames>
    <definedName name="_xlnm.Print_Titles" localSheetId="1">'Прил 2'!$3:$4</definedName>
    <definedName name="_xlnm.Print_Area" localSheetId="0">'Прил 1'!$A$1:$D$21</definedName>
  </definedNames>
  <calcPr calcId="124519" iterate="1"/>
</workbook>
</file>

<file path=xl/calcChain.xml><?xml version="1.0" encoding="utf-8"?>
<calcChain xmlns="http://schemas.openxmlformats.org/spreadsheetml/2006/main">
  <c r="C65" i="3"/>
  <c r="D78"/>
  <c r="D79"/>
  <c r="C79"/>
  <c r="C78" s="1"/>
  <c r="D68"/>
  <c r="D66" s="1"/>
  <c r="D65" s="1"/>
  <c r="C68"/>
  <c r="C66" s="1"/>
  <c r="D63"/>
  <c r="D49" s="1"/>
  <c r="D48" s="1"/>
  <c r="C63"/>
  <c r="C49"/>
  <c r="C48" s="1"/>
  <c r="D38"/>
  <c r="D37" s="1"/>
  <c r="C38"/>
  <c r="C37" s="1"/>
  <c r="D31"/>
  <c r="D30" s="1"/>
  <c r="C31"/>
  <c r="C30" s="1"/>
  <c r="D28"/>
  <c r="C28"/>
  <c r="D26"/>
  <c r="C26"/>
  <c r="D24"/>
  <c r="C24"/>
  <c r="D22"/>
  <c r="C22"/>
  <c r="D20"/>
  <c r="C20"/>
  <c r="D18"/>
  <c r="C18"/>
  <c r="D16"/>
  <c r="C16"/>
  <c r="D14"/>
  <c r="C14"/>
  <c r="D12"/>
  <c r="C12"/>
  <c r="D9"/>
  <c r="D8" s="1"/>
  <c r="C9"/>
  <c r="C8" s="1"/>
  <c r="D36" l="1"/>
  <c r="D7" s="1"/>
  <c r="D6" s="1"/>
  <c r="D11"/>
  <c r="C11"/>
  <c r="C7" s="1"/>
  <c r="C6" s="1"/>
  <c r="C36"/>
  <c r="C8" i="1" l="1"/>
  <c r="D8" l="1"/>
</calcChain>
</file>

<file path=xl/sharedStrings.xml><?xml version="1.0" encoding="utf-8"?>
<sst xmlns="http://schemas.openxmlformats.org/spreadsheetml/2006/main" count="163" uniqueCount="155">
  <si>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</si>
  <si>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</si>
  <si>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</si>
  <si>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</si>
  <si>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</si>
  <si>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</si>
  <si>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</si>
  <si>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</si>
  <si>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городских поселений</t>
  </si>
  <si>
    <t>2 18 00000 00 0000 000</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</si>
  <si>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</si>
  <si>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</si>
  <si>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2 07 00000 00 0000 000</t>
  </si>
  <si>
    <t>Прочие безвозмездные поступления</t>
  </si>
  <si>
    <t>Прочие субсидии</t>
  </si>
  <si>
    <t>Прочие субсидии бюджетам городских поселений</t>
  </si>
  <si>
    <t>Код бюджетной
классификации</t>
  </si>
  <si>
    <t>2 07 05000 13 0000 150</t>
  </si>
  <si>
    <t>2 07 05030 13 0000 150</t>
  </si>
  <si>
    <t xml:space="preserve">2 02 20000 00 0000 150
</t>
  </si>
  <si>
    <t>2 02 25555 00 0000 150</t>
  </si>
  <si>
    <t xml:space="preserve">2 02 29999 00 0000 150
</t>
  </si>
  <si>
    <t xml:space="preserve">2 02 29999 13 0000 150
</t>
  </si>
  <si>
    <t>2 02 40000 00 0000 150</t>
  </si>
  <si>
    <t>2 02 40014 00 0000 150</t>
  </si>
  <si>
    <t>2 02 40014 13 0000 150</t>
  </si>
  <si>
    <t>2 02 40014 13 0011 150</t>
  </si>
  <si>
    <t>2 04 05099 13 0000 150</t>
  </si>
  <si>
    <t>2 04 05099 13 0073 150</t>
  </si>
  <si>
    <t>2 02 49999 13 0400 150</t>
  </si>
  <si>
    <t>2 02 49999 13 0000 150</t>
  </si>
  <si>
    <t>2 02 49999 00 0000 150</t>
  </si>
  <si>
    <t>Наименование безвозмездных поступлений</t>
  </si>
  <si>
    <t>Субсидии бюджетам бюджетной системы Российской Федерации (межбюджетные субсидии)</t>
  </si>
  <si>
    <t>1 00 00000 00 0000 000</t>
  </si>
  <si>
    <t>2 02 25555 13 0000 150</t>
  </si>
  <si>
    <t xml:space="preserve">Код классификации доходов бюджета </t>
  </si>
  <si>
    <t>Наименование кода поступлений в бюджет</t>
  </si>
  <si>
    <t>Сумма плановых назначений</t>
  </si>
  <si>
    <t>Сумма исполнения</t>
  </si>
  <si>
    <t>НАЛОГОВЫЕ И НЕНАЛОГОВЫЕ ДОХОДЫ</t>
  </si>
  <si>
    <t xml:space="preserve">ВСЕГО ДОХОДОВ </t>
  </si>
  <si>
    <t>2 02 49999 13 0006 150</t>
  </si>
  <si>
    <t>2 02 16001 13 0000 150</t>
  </si>
  <si>
    <t>2 02 16001 00 0000 150</t>
  </si>
  <si>
    <t>(тыс. рублей)</t>
  </si>
  <si>
    <t>2 02 49999 13 0180 150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</si>
  <si>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</si>
  <si>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</si>
  <si>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2 02 10000 00 0000 150
</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</si>
  <si>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</si>
  <si>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Дотации бюджетам городских поселений на выравнивание бюджетной обеспеченности из бюджетов муниципальных районов </t>
  </si>
  <si>
    <t>2 02 20299 00 0000 150</t>
  </si>
  <si>
    <t>2 02 20299 13 0000 150</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</si>
  <si>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</si>
  <si>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</si>
  <si>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</si>
  <si>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</si>
  <si>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2 02 25466 00 0000 150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</si>
  <si>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</si>
  <si>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2 02 25466 13 0000 150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</si>
  <si>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</si>
  <si>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2 02 25513 00 0000 150</t>
  </si>
  <si>
    <t>Субсидии бюджетам на развитие сети учреждений культурно-досугового типа</t>
  </si>
  <si>
    <t>2 02 25513 13 0000 150</t>
  </si>
  <si>
    <t xml:space="preserve">   субсидии бюджетам городских поселений  на развитие сети учреждений культурно-досугового типа</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</si>
  <si>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</si>
  <si>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</si>
  <si>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2 02 29999 13 0073 150</t>
  </si>
  <si>
    <t xml:space="preserve">2 02 29999 13 0113 150
</t>
  </si>
  <si>
    <t xml:space="preserve"> 2 02 40014 13 0050 150</t>
  </si>
  <si>
    <t xml:space="preserve"> 2 02 40014 13 0060 150</t>
  </si>
  <si>
    <t xml:space="preserve">Прочие межбюджетные трансферты, передаваемые бюджетам
</t>
  </si>
  <si>
    <t>2 07 05030 13 0100 150</t>
  </si>
  <si>
    <t>Прочие безвозмездные поступления в бюджеты городских поселений от физических и юридических лиц</t>
  </si>
  <si>
    <t xml:space="preserve">2 18 00000 00 0000 150
</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</si>
  <si>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</si>
  <si>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</si>
  <si>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2 19 00000 13 0000 150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</si>
  <si>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</si>
  <si>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2 19 60010 13 0000 150
</t>
  </si>
  <si>
    <t>2 02 49999 13 0032 150</t>
  </si>
  <si>
    <t>2 02 49999 13 0200 150</t>
  </si>
  <si>
    <t>2024 год</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</si>
  <si>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</si>
  <si>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</si>
  <si>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2 02 25116 00 0000 150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</si>
  <si>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</si>
  <si>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2 02 25116 13 0000 150</t>
  </si>
  <si>
    <t>Субсидии бюджетам городских поселений на реализацию программы комплексного развития молодежной политики в регионах Российской Федерации "Регион для молодых"</t>
  </si>
  <si>
    <t>2 02 25412 00 0000 150</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</si>
  <si>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</si>
  <si>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2 02 25412 13 0000 150</t>
  </si>
  <si>
    <t>Субсидии бюджетам городских поселений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</si>
  <si>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2 02 25424 00 0000 150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</si>
  <si>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</si>
  <si>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2 02 25424 13 0000 150</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</si>
  <si>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</si>
  <si>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2 02 25517 00 0000 150</t>
  </si>
  <si>
    <t>Субсидии бюджетам на поддержку творческой деятельности и техническое оснащение детских и кукольных театров</t>
  </si>
  <si>
    <t>2 02 25517 13 0000 150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</si>
  <si>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</si>
  <si>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 xml:space="preserve">2 02 29999 13 0075 150
</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</si>
  <si>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</si>
  <si>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</si>
  <si>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субсидии бюджетам городских поселений на реализацию инициативных проектов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</si>
  <si>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</si>
  <si>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2 02 40014 13 0003 150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</si>
  <si>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</si>
  <si>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2 02 40014 13 0005 150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</si>
  <si>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</si>
  <si>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2 02 40014 13 0009 150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</si>
  <si>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</si>
  <si>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</si>
  <si>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 xml:space="preserve"> 2 02 40014 13 0070 150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</si>
  <si>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</si>
  <si>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2 02 40014 13 0080 150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</si>
  <si>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</si>
  <si>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2 02 40014 13 0015 150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</si>
  <si>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</si>
  <si>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</si>
  <si>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</si>
  <si>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2 02 49999 13 0041 150</t>
  </si>
  <si>
    <t xml:space="preserve"> межбюджетные трансферты, передаваемые бюджетам городских поселений области на обеспечение бесперебойного функционирования городского электрического транспорта</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</si>
  <si>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</si>
  <si>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</si>
  <si>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</si>
  <si>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</si>
  <si>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 xml:space="preserve"> 2 02 49999 13 0055 150</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</si>
  <si>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</si>
  <si>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2 02 49999 13 0100 150</t>
  </si>
  <si>
    <t xml:space="preserve">Межбюджетные трансферты, передаваемые бюджетам городских поселений на поддержку мер по обеспечению сбалансированности бюджетов
</t>
  </si>
  <si>
    <t>2 02 49999 13 0112 150</t>
  </si>
  <si>
    <t xml:space="preserve">     межбюджетные трансферты, передаваемые бюджетам городских поселений области на приобретение дорожно-эксплуатационной техники</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</si>
  <si>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</si>
  <si>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мероприятия в сфере охраны окружающей среды</t>
  </si>
  <si>
    <t>межбюджетные трансферты, передаваемые бюджетам городских поселений на мероприятия в сфере охраны окружающей среды</t>
  </si>
  <si>
    <t>2 02 49999 13 0300 150</t>
  </si>
  <si>
    <t xml:space="preserve">     прочие межбюджетные трансферты, передаваемые бюджетам городских поселений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</si>
  <si>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</si>
  <si>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2 07 05010 13 0000 150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</si>
  <si>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поселений</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</si>
  <si>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</si>
  <si>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</si>
  <si>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2 18 00000 00 0000 150</t>
  </si>
  <si>
    <t>Доходы бюджетов бюджетной системы Российской Федерации от возврата организациями остатков субсидий прошлых лет</t>
  </si>
  <si>
    <t>2 18 05000 13 0000 150</t>
  </si>
  <si>
    <t>Доходы бюджетов городских поселений от возврата организациями остатков субсидий прошлых лет</t>
  </si>
  <si>
    <t>2 18 05020 13 0000 150</t>
  </si>
  <si>
    <t>Доходы бюджетов городских поселений от возврата автономными учреждениями остатков субсидий прошлых лет</t>
  </si>
  <si>
    <t>2 18 05020 13 0030 150</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</si>
  <si>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</si>
  <si>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</si>
  <si>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Отчет об исполнении приложения №2 "Безвозмездные поступления в бюджет муниципального образования город Балаково на 2024 год" к решению Совета муниципального образования горорд Балаково от 21 декабря 2023 года № 27 "О бюджете муниципального образования город Балаково на 2024 год и на плановый период 2025 и 2026 годов" (с учетом изменений)</t>
  </si>
  <si>
    <t>Отчет об исполнении приложения №1 "Доходы бюджета муниципального образования город Балаково на 2024 год" к решению Совета муниципального образования горорд Балаково от 21 декабря 2023 года № 27 "О бюджете муниципального образования город Балаково на 2024 год и на плановый период 2025 и 2026 годов" (с учетом изменений)</t>
  </si>
</sst>
</file>

<file path=xl/styles.xml><?xml version="1.0" encoding="utf-8"?>
<styleSheet xmlns="http://schemas.openxmlformats.org/spreadsheetml/2006/main">
  <numFmts count="1">
    <numFmt numFmtId="164" formatCode="#,##0.0"/>
  </numFmts>
  <fonts count="23">
    <font>
      <sz val="11"/>
      <color theme="1"/>
      <name val="Calibri"/>
      <family val="2"/>
      <charset val="204"/>
      <scheme val="minor"/>
    </font>
    <font>
      <b/>
      <sz val="11"/>
      <color rgb="FF000000"/>
      <name val="Times New Roman"/>
      <family val="1"/>
      <charset val="204"/>
    </font>
    <font>
      <sz val="12"/>
      <color rgb="FF000000"/>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4"/>
      <color indexed="8"/>
      <name val="Times New Roman"/>
      <family val="1"/>
      <charset val="204"/>
    </font>
    <font>
      <sz val="14"/>
      <color theme="1"/>
      <name val="Times New Roman"/>
      <family val="1"/>
      <charset val="204"/>
    </font>
    <font>
      <b/>
      <sz val="16"/>
      <name val="Times New Roman"/>
      <family val="1"/>
      <charset val="204"/>
    </font>
    <font>
      <b/>
      <sz val="14"/>
      <name val="Times New Roman"/>
      <family val="1"/>
      <charset val="204"/>
    </font>
    <font>
      <sz val="11"/>
      <color indexed="8"/>
      <name val="Times New Roman"/>
      <family val="1"/>
      <charset val="204"/>
    </font>
    <font>
      <b/>
      <sz val="10"/>
      <name val="Times New Roman"/>
      <family val="1"/>
      <charset val="204"/>
    </font>
    <font>
      <b/>
      <sz val="10"/>
      <color indexed="8"/>
      <name val="Times New Roman"/>
      <family val="1"/>
      <charset val="204"/>
    </font>
    <font>
      <b/>
      <sz val="16"/>
      <color indexed="8"/>
      <name val="Times New Roman"/>
      <family val="1"/>
      <charset val="204"/>
    </font>
    <font>
      <sz val="11"/>
      <name val="Times New Roman"/>
      <family val="1"/>
      <charset val="204"/>
    </font>
    <font>
      <sz val="11"/>
      <name val="Calibri"/>
      <family val="2"/>
      <charset val="204"/>
      <scheme val="minor"/>
    </font>
    <font>
      <b/>
      <sz val="11"/>
      <name val="Times New Roman"/>
      <family val="1"/>
      <charset val="204"/>
    </font>
    <font>
      <i/>
      <sz val="10"/>
      <name val="Times New Roman"/>
      <family val="1"/>
      <charset val="204"/>
    </font>
    <font>
      <b/>
      <sz val="10"/>
      <name val="Calibri"/>
      <family val="2"/>
      <charset val="204"/>
      <scheme val="minor"/>
    </font>
    <font>
      <sz val="12"/>
      <name val="Calibri"/>
      <family val="2"/>
      <charset val="204"/>
      <scheme val="minor"/>
    </font>
    <font>
      <sz val="12"/>
      <name val="PT Astra Serif"/>
      <family val="1"/>
      <charset val="204"/>
    </font>
    <font>
      <b/>
      <sz val="12"/>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5" fillId="0" borderId="0"/>
  </cellStyleXfs>
  <cellXfs count="75">
    <xf numFmtId="0" fontId="0" fillId="0" borderId="0" xfId="0"/>
    <xf numFmtId="0" fontId="4" fillId="0" borderId="0" xfId="0" applyFont="1" applyFill="1" applyAlignment="1">
      <alignment vertical="center"/>
    </xf>
    <xf numFmtId="0" fontId="8" fillId="0" borderId="0" xfId="0" applyFont="1" applyFill="1" applyAlignment="1">
      <alignment vertical="center"/>
    </xf>
    <xf numFmtId="0" fontId="4" fillId="0" borderId="0" xfId="0" applyNumberFormat="1" applyFont="1" applyFill="1" applyAlignment="1">
      <alignment vertical="center"/>
    </xf>
    <xf numFmtId="164" fontId="11" fillId="0" borderId="0" xfId="0" applyNumberFormat="1" applyFont="1" applyFill="1" applyAlignment="1">
      <alignment horizontal="center" vertical="center"/>
    </xf>
    <xf numFmtId="0" fontId="11" fillId="0" borderId="0" xfId="0" applyFont="1" applyFill="1" applyAlignment="1">
      <alignment vertical="center"/>
    </xf>
    <xf numFmtId="0" fontId="11" fillId="0" borderId="0" xfId="0" applyFont="1" applyAlignment="1">
      <alignment vertical="center"/>
    </xf>
    <xf numFmtId="164" fontId="11" fillId="0" borderId="0" xfId="0" applyNumberFormat="1" applyFont="1" applyAlignment="1">
      <alignment horizontal="center" vertical="center"/>
    </xf>
    <xf numFmtId="0" fontId="9" fillId="0" borderId="0" xfId="1" applyFont="1" applyFill="1" applyAlignment="1">
      <alignment horizontal="center" vertical="center" wrapText="1"/>
    </xf>
    <xf numFmtId="0" fontId="10" fillId="0" borderId="0" xfId="1" applyFont="1" applyFill="1" applyAlignment="1">
      <alignment horizontal="center" vertical="center" wrapText="1"/>
    </xf>
    <xf numFmtId="0" fontId="10" fillId="0" borderId="1" xfId="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0" fontId="12" fillId="0" borderId="1" xfId="1" applyFont="1" applyFill="1" applyBorder="1" applyAlignment="1">
      <alignment horizontal="center" vertical="center"/>
    </xf>
    <xf numFmtId="0" fontId="12"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10" fillId="0" borderId="1" xfId="1" applyFont="1" applyFill="1" applyBorder="1" applyAlignment="1">
      <alignment horizontal="center" vertical="center" wrapText="1"/>
    </xf>
    <xf numFmtId="0" fontId="10" fillId="0" borderId="1" xfId="1" applyFont="1" applyFill="1" applyBorder="1" applyAlignment="1">
      <alignment horizontal="left" vertical="center" wrapText="1"/>
    </xf>
    <xf numFmtId="164" fontId="10" fillId="0" borderId="1" xfId="1" applyNumberFormat="1" applyFont="1" applyFill="1" applyBorder="1" applyAlignment="1">
      <alignment horizontal="center" vertical="center"/>
    </xf>
    <xf numFmtId="0" fontId="7" fillId="0" borderId="1" xfId="1" applyFont="1" applyFill="1" applyBorder="1" applyAlignment="1">
      <alignment horizontal="left" vertical="center" wrapText="1"/>
    </xf>
    <xf numFmtId="0" fontId="10" fillId="0" borderId="1" xfId="1" applyFont="1" applyFill="1" applyBorder="1" applyAlignment="1">
      <alignment horizontal="justify" vertical="center" wrapText="1"/>
    </xf>
    <xf numFmtId="49"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top" wrapText="1"/>
    </xf>
    <xf numFmtId="164" fontId="3" fillId="0" borderId="1" xfId="0" applyNumberFormat="1" applyFont="1" applyFill="1" applyBorder="1" applyAlignment="1">
      <alignment horizontal="center" vertical="center" shrinkToFit="1"/>
    </xf>
    <xf numFmtId="0" fontId="3" fillId="0" borderId="1" xfId="0" applyFont="1" applyFill="1" applyBorder="1" applyAlignment="1">
      <alignment horizontal="left" vertical="center" wrapText="1"/>
    </xf>
    <xf numFmtId="0" fontId="3" fillId="0" borderId="1" xfId="1" applyNumberFormat="1" applyFont="1" applyFill="1" applyBorder="1" applyAlignment="1" applyProtection="1">
      <alignment horizontal="center" vertical="center" shrinkToFit="1"/>
      <protection hidden="1"/>
    </xf>
    <xf numFmtId="0" fontId="6" fillId="0" borderId="1" xfId="1" applyNumberFormat="1" applyFont="1" applyFill="1" applyBorder="1" applyAlignment="1" applyProtection="1">
      <alignment horizontal="center" vertical="center" shrinkToFit="1"/>
      <protection hidden="1"/>
    </xf>
    <xf numFmtId="0" fontId="3" fillId="0" borderId="1" xfId="0" applyFont="1" applyFill="1" applyBorder="1" applyAlignment="1">
      <alignment horizontal="center" vertical="center" shrinkToFit="1"/>
    </xf>
    <xf numFmtId="0" fontId="6" fillId="0" borderId="1" xfId="0" applyFont="1" applyFill="1" applyBorder="1" applyAlignment="1">
      <alignment horizontal="left" vertical="center" wrapText="1"/>
    </xf>
    <xf numFmtId="0" fontId="15" fillId="0" borderId="0" xfId="1" applyFont="1" applyFill="1" applyAlignment="1">
      <alignment horizontal="right" vertical="center" wrapText="1"/>
    </xf>
    <xf numFmtId="0" fontId="6" fillId="0" borderId="1" xfId="1" applyNumberFormat="1" applyFont="1" applyFill="1" applyBorder="1" applyAlignment="1" applyProtection="1">
      <alignment horizontal="left" vertical="top" wrapText="1"/>
      <protection hidden="1"/>
    </xf>
    <xf numFmtId="0" fontId="3" fillId="0" borderId="1" xfId="1" applyNumberFormat="1" applyFont="1" applyFill="1" applyBorder="1" applyAlignment="1" applyProtection="1">
      <alignment horizontal="left" vertical="top" wrapText="1"/>
      <protection hidden="1"/>
    </xf>
    <xf numFmtId="164" fontId="10"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shrinkToFit="1"/>
    </xf>
    <xf numFmtId="164" fontId="3" fillId="2" borderId="1" xfId="0" applyNumberFormat="1" applyFont="1" applyFill="1" applyBorder="1" applyAlignment="1">
      <alignment horizontal="center" vertical="center" shrinkToFit="1"/>
    </xf>
    <xf numFmtId="0" fontId="14" fillId="0" borderId="0" xfId="0" applyFont="1" applyFill="1" applyAlignment="1">
      <alignment horizontal="left" vertical="center" wrapText="1"/>
    </xf>
    <xf numFmtId="164" fontId="14" fillId="0" borderId="0" xfId="0" applyNumberFormat="1" applyFont="1" applyFill="1" applyAlignment="1">
      <alignment horizontal="right" vertical="center" wrapText="1"/>
    </xf>
    <xf numFmtId="0" fontId="9"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6" fillId="0" borderId="0" xfId="0" applyNumberFormat="1" applyFont="1" applyFill="1" applyAlignment="1">
      <alignment vertical="center"/>
    </xf>
    <xf numFmtId="0" fontId="16" fillId="0" borderId="0" xfId="0" applyFont="1" applyFill="1" applyAlignment="1">
      <alignment vertical="top"/>
    </xf>
    <xf numFmtId="0" fontId="16" fillId="0" borderId="0" xfId="0" applyFont="1" applyFill="1" applyAlignment="1">
      <alignment vertical="center"/>
    </xf>
    <xf numFmtId="0" fontId="10" fillId="0" borderId="0" xfId="0" applyFont="1" applyFill="1" applyAlignment="1">
      <alignment horizontal="center" vertical="center" wrapText="1"/>
    </xf>
    <xf numFmtId="0" fontId="16" fillId="0" borderId="0" xfId="0" applyNumberFormat="1" applyFont="1" applyFill="1" applyBorder="1" applyAlignment="1">
      <alignment vertical="center" wrapText="1"/>
    </xf>
    <xf numFmtId="0" fontId="16" fillId="0" borderId="0" xfId="0" applyFont="1" applyFill="1" applyBorder="1" applyAlignment="1">
      <alignment vertical="top" wrapText="1"/>
    </xf>
    <xf numFmtId="0" fontId="17" fillId="0" borderId="0" xfId="0" applyFont="1" applyFill="1" applyBorder="1" applyAlignment="1">
      <alignment horizontal="right" vertical="center" wrapText="1"/>
    </xf>
    <xf numFmtId="0"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top" wrapText="1"/>
    </xf>
    <xf numFmtId="0" fontId="18" fillId="0" borderId="1" xfId="0" applyFont="1" applyFill="1" applyBorder="1" applyAlignment="1">
      <alignment horizontal="center" vertical="center" wrapText="1"/>
    </xf>
    <xf numFmtId="0" fontId="19" fillId="0" borderId="0" xfId="0" applyFont="1" applyFill="1" applyAlignment="1">
      <alignment vertical="center"/>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top" wrapText="1"/>
    </xf>
    <xf numFmtId="0" fontId="20" fillId="0" borderId="0" xfId="0" applyFont="1" applyFill="1" applyAlignment="1">
      <alignment vertical="center"/>
    </xf>
    <xf numFmtId="0" fontId="3" fillId="0" borderId="1" xfId="0" applyNumberFormat="1" applyFont="1" applyFill="1" applyBorder="1" applyAlignment="1">
      <alignment horizontal="center" vertical="center" shrinkToFit="1"/>
    </xf>
    <xf numFmtId="0" fontId="3" fillId="0" borderId="1" xfId="0" applyFont="1" applyFill="1" applyBorder="1" applyAlignment="1">
      <alignment vertical="top" wrapText="1"/>
    </xf>
    <xf numFmtId="4" fontId="21" fillId="0" borderId="1" xfId="0" applyNumberFormat="1" applyFont="1" applyFill="1" applyBorder="1" applyAlignment="1">
      <alignment horizontal="center" vertical="center" shrinkToFit="1"/>
    </xf>
    <xf numFmtId="0" fontId="21" fillId="0" borderId="1" xfId="0" applyNumberFormat="1" applyFont="1" applyFill="1" applyBorder="1" applyAlignment="1">
      <alignment horizontal="center" vertical="center" shrinkToFit="1"/>
    </xf>
    <xf numFmtId="4" fontId="3" fillId="0" borderId="1" xfId="1" applyNumberFormat="1" applyFont="1" applyFill="1" applyBorder="1" applyAlignment="1" applyProtection="1">
      <alignment horizontal="left" vertical="center" wrapText="1"/>
      <protection hidden="1"/>
    </xf>
    <xf numFmtId="4" fontId="21" fillId="2" borderId="1" xfId="0" applyNumberFormat="1" applyFont="1" applyFill="1" applyBorder="1" applyAlignment="1">
      <alignment horizontal="center" vertical="center" shrinkToFit="1"/>
    </xf>
    <xf numFmtId="0" fontId="21" fillId="0" borderId="1" xfId="0" applyFont="1" applyFill="1" applyBorder="1" applyAlignment="1">
      <alignment vertical="center" wrapText="1"/>
    </xf>
    <xf numFmtId="0" fontId="21" fillId="0" borderId="1" xfId="0" applyFont="1" applyFill="1" applyBorder="1" applyAlignment="1">
      <alignment horizontal="left" vertical="center" wrapText="1"/>
    </xf>
    <xf numFmtId="164" fontId="21" fillId="0" borderId="1" xfId="0" applyNumberFormat="1" applyFont="1" applyFill="1" applyBorder="1" applyAlignment="1">
      <alignment horizontal="center" vertical="center" shrinkToFit="1"/>
    </xf>
    <xf numFmtId="0" fontId="2" fillId="0" borderId="1" xfId="0" applyFont="1" applyFill="1" applyBorder="1" applyAlignment="1">
      <alignment horizontal="center" vertical="center" shrinkToFit="1"/>
    </xf>
    <xf numFmtId="164" fontId="3" fillId="0" borderId="1" xfId="0" applyNumberFormat="1" applyFont="1" applyFill="1" applyBorder="1" applyAlignment="1">
      <alignment horizontal="left" vertical="top" wrapText="1"/>
    </xf>
    <xf numFmtId="0" fontId="3" fillId="2" borderId="1" xfId="0" applyNumberFormat="1" applyFont="1" applyFill="1" applyBorder="1" applyAlignment="1">
      <alignment horizontal="center" vertical="center" shrinkToFit="1"/>
    </xf>
    <xf numFmtId="0" fontId="21" fillId="2" borderId="1" xfId="0" applyNumberFormat="1" applyFont="1" applyFill="1" applyBorder="1" applyAlignment="1">
      <alignment horizontal="center" vertical="center" shrinkToFit="1"/>
    </xf>
    <xf numFmtId="4" fontId="3" fillId="0" borderId="1" xfId="1" applyNumberFormat="1" applyFont="1" applyFill="1" applyBorder="1" applyAlignment="1" applyProtection="1">
      <alignment horizontal="center" vertical="center" shrinkToFit="1"/>
      <protection hidden="1"/>
    </xf>
    <xf numFmtId="49" fontId="3" fillId="0" borderId="1" xfId="1" applyNumberFormat="1" applyFont="1" applyFill="1" applyBorder="1" applyAlignment="1" applyProtection="1">
      <alignment horizontal="center" vertical="center" shrinkToFit="1"/>
      <protection hidden="1"/>
    </xf>
    <xf numFmtId="164" fontId="20" fillId="0" borderId="1" xfId="0" applyNumberFormat="1" applyFont="1" applyFill="1" applyBorder="1" applyAlignment="1">
      <alignment vertical="center"/>
    </xf>
    <xf numFmtId="0" fontId="20" fillId="0" borderId="1" xfId="0" applyFont="1" applyFill="1" applyBorder="1" applyAlignment="1">
      <alignment vertical="center"/>
    </xf>
    <xf numFmtId="0" fontId="22" fillId="0" borderId="0" xfId="0" applyFont="1" applyFill="1" applyAlignment="1">
      <alignment vertical="center"/>
    </xf>
    <xf numFmtId="0" fontId="15" fillId="0" borderId="0" xfId="0" applyNumberFormat="1" applyFont="1" applyFill="1" applyAlignment="1">
      <alignment vertical="center"/>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5" fillId="0" borderId="2" xfId="0" applyFont="1" applyFill="1" applyBorder="1" applyAlignment="1">
      <alignmen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12"/>
  <sheetViews>
    <sheetView tabSelected="1" workbookViewId="0">
      <selection activeCell="B4" sqref="B4"/>
    </sheetView>
  </sheetViews>
  <sheetFormatPr defaultColWidth="8.5546875" defaultRowHeight="18"/>
  <cols>
    <col min="1" max="1" width="29.33203125" style="6" customWidth="1"/>
    <col min="2" max="2" width="40.33203125" style="6" customWidth="1"/>
    <col min="3" max="3" width="19.6640625" style="7" customWidth="1"/>
    <col min="4" max="4" width="20.6640625" style="5" customWidth="1"/>
    <col min="5" max="5" width="12.44140625" style="1" customWidth="1"/>
    <col min="6" max="6" width="23.109375" style="2" customWidth="1"/>
    <col min="7" max="12" width="8.5546875" style="2"/>
    <col min="13" max="16384" width="8.5546875" style="1"/>
  </cols>
  <sheetData>
    <row r="1" spans="1:6" ht="142.19999999999999" customHeight="1">
      <c r="A1" s="37" t="s">
        <v>154</v>
      </c>
      <c r="B1" s="37"/>
      <c r="C1" s="37"/>
      <c r="D1" s="37"/>
      <c r="E1" s="3"/>
      <c r="F1" s="3"/>
    </row>
    <row r="2" spans="1:6" ht="21.75" customHeight="1">
      <c r="A2" s="8"/>
      <c r="B2" s="8"/>
      <c r="C2" s="8"/>
      <c r="D2" s="8"/>
      <c r="E2" s="3"/>
      <c r="F2" s="3"/>
    </row>
    <row r="3" spans="1:6">
      <c r="A3" s="9"/>
      <c r="B3" s="9"/>
      <c r="C3" s="4"/>
      <c r="D3" s="29" t="s">
        <v>45</v>
      </c>
    </row>
    <row r="4" spans="1:6" ht="61.5" customHeight="1">
      <c r="A4" s="10" t="s">
        <v>36</v>
      </c>
      <c r="B4" s="10" t="s">
        <v>37</v>
      </c>
      <c r="C4" s="11" t="s">
        <v>38</v>
      </c>
      <c r="D4" s="12" t="s">
        <v>39</v>
      </c>
    </row>
    <row r="5" spans="1:6">
      <c r="A5" s="13">
        <v>1</v>
      </c>
      <c r="B5" s="14">
        <v>2</v>
      </c>
      <c r="C5" s="15">
        <v>3</v>
      </c>
      <c r="D5" s="15">
        <v>4</v>
      </c>
    </row>
    <row r="6" spans="1:6" ht="52.5" customHeight="1">
      <c r="A6" s="16" t="s">
        <v>34</v>
      </c>
      <c r="B6" s="17" t="s">
        <v>40</v>
      </c>
      <c r="C6" s="32">
        <v>788965.6</v>
      </c>
      <c r="D6" s="32">
        <v>829018.7</v>
      </c>
    </row>
    <row r="7" spans="1:6" ht="51" customHeight="1">
      <c r="A7" s="16" t="s">
        <v>0</v>
      </c>
      <c r="B7" s="19" t="s">
        <v>1</v>
      </c>
      <c r="C7" s="32">
        <v>2009711.8</v>
      </c>
      <c r="D7" s="32">
        <v>1953905.7</v>
      </c>
    </row>
    <row r="8" spans="1:6" ht="42.75" customHeight="1">
      <c r="A8" s="17"/>
      <c r="B8" s="20" t="s">
        <v>41</v>
      </c>
      <c r="C8" s="18">
        <f>C6+C7</f>
        <v>2798677.4</v>
      </c>
      <c r="D8" s="32">
        <f>D6+D7</f>
        <v>2782924.4</v>
      </c>
    </row>
    <row r="9" spans="1:6">
      <c r="A9" s="5"/>
      <c r="B9" s="5"/>
      <c r="C9" s="4"/>
    </row>
    <row r="10" spans="1:6">
      <c r="A10" s="5"/>
      <c r="B10" s="5"/>
      <c r="C10" s="4"/>
    </row>
    <row r="11" spans="1:6">
      <c r="A11" s="5"/>
      <c r="B11" s="5"/>
      <c r="C11" s="4"/>
    </row>
    <row r="12" spans="1:6" ht="29.25" customHeight="1">
      <c r="A12" s="35"/>
      <c r="B12" s="35"/>
      <c r="C12" s="36"/>
      <c r="D12" s="36"/>
    </row>
  </sheetData>
  <mergeCells count="3">
    <mergeCell ref="A12:B12"/>
    <mergeCell ref="C12:D12"/>
    <mergeCell ref="A1:D1"/>
  </mergeCells>
  <pageMargins left="0.70866141732283472" right="0.31496062992125984" top="0.39370078740157483" bottom="0.39370078740157483" header="0.31496062992125984" footer="0.31496062992125984"/>
  <pageSetup paperSize="9" scale="80" fitToHeight="4" orientation="portrait" r:id="rId1"/>
</worksheet>
</file>

<file path=xl/worksheets/sheet2.xml><?xml version="1.0" encoding="utf-8"?>
<worksheet xmlns="http://schemas.openxmlformats.org/spreadsheetml/2006/main" xmlns:r="http://schemas.openxmlformats.org/officeDocument/2006/relationships">
  <dimension ref="A1:D82"/>
  <sheetViews>
    <sheetView view="pageBreakPreview" zoomScale="60" workbookViewId="0">
      <selection activeCell="G4" sqref="G4"/>
    </sheetView>
  </sheetViews>
  <sheetFormatPr defaultColWidth="8.5546875" defaultRowHeight="14.4"/>
  <cols>
    <col min="1" max="1" width="18.77734375" style="39" customWidth="1"/>
    <col min="2" max="2" width="57.21875" style="40" customWidth="1"/>
    <col min="3" max="3" width="18.44140625" style="41" customWidth="1"/>
    <col min="4" max="4" width="19.6640625" style="41" customWidth="1"/>
    <col min="5" max="16384" width="8.5546875" style="41"/>
  </cols>
  <sheetData>
    <row r="1" spans="1:4" ht="97.8" customHeight="1">
      <c r="A1" s="42" t="s">
        <v>153</v>
      </c>
      <c r="B1" s="42"/>
      <c r="C1" s="42"/>
      <c r="D1" s="42"/>
    </row>
    <row r="2" spans="1:4" ht="14.4" customHeight="1">
      <c r="A2" s="43"/>
      <c r="B2" s="44"/>
      <c r="C2" s="45"/>
      <c r="D2" s="74" t="s">
        <v>45</v>
      </c>
    </row>
    <row r="3" spans="1:4" ht="24.6" customHeight="1">
      <c r="A3" s="72" t="s">
        <v>16</v>
      </c>
      <c r="B3" s="73" t="s">
        <v>32</v>
      </c>
      <c r="C3" s="38" t="s">
        <v>83</v>
      </c>
      <c r="D3" s="38"/>
    </row>
    <row r="4" spans="1:4" ht="36.6" customHeight="1">
      <c r="A4" s="72"/>
      <c r="B4" s="73"/>
      <c r="C4" s="21" t="s">
        <v>38</v>
      </c>
      <c r="D4" s="22" t="s">
        <v>39</v>
      </c>
    </row>
    <row r="5" spans="1:4" s="49" customFormat="1" ht="13.8">
      <c r="A5" s="46">
        <v>1</v>
      </c>
      <c r="B5" s="47">
        <v>2</v>
      </c>
      <c r="C5" s="48">
        <v>3</v>
      </c>
      <c r="D5" s="48">
        <v>4</v>
      </c>
    </row>
    <row r="6" spans="1:4" s="52" customFormat="1" ht="15.6">
      <c r="A6" s="50" t="s">
        <v>0</v>
      </c>
      <c r="B6" s="51" t="s">
        <v>1</v>
      </c>
      <c r="C6" s="33">
        <f>C7+C64+C65</f>
        <v>2009711.8</v>
      </c>
      <c r="D6" s="33">
        <f>D7+D64+D65+D78</f>
        <v>1953905.7</v>
      </c>
    </row>
    <row r="7" spans="1:4" s="52" customFormat="1" ht="46.8">
      <c r="A7" s="53" t="s">
        <v>2</v>
      </c>
      <c r="B7" s="24" t="s">
        <v>3</v>
      </c>
      <c r="C7" s="33">
        <f>C8+C11+C36</f>
        <v>1983401</v>
      </c>
      <c r="D7" s="33">
        <f>D8+D11+D36</f>
        <v>1928342.4</v>
      </c>
    </row>
    <row r="8" spans="1:4" s="52" customFormat="1" ht="31.2">
      <c r="A8" s="50" t="s">
        <v>49</v>
      </c>
      <c r="B8" s="28" t="s">
        <v>4</v>
      </c>
      <c r="C8" s="33">
        <f>C9</f>
        <v>11148.2</v>
      </c>
      <c r="D8" s="33">
        <f t="shared" ref="D8:D9" si="0">D9</f>
        <v>11148.2</v>
      </c>
    </row>
    <row r="9" spans="1:4" s="52" customFormat="1" ht="46.8">
      <c r="A9" s="53" t="s">
        <v>44</v>
      </c>
      <c r="B9" s="24" t="s">
        <v>50</v>
      </c>
      <c r="C9" s="23">
        <f>C10</f>
        <v>11148.2</v>
      </c>
      <c r="D9" s="23">
        <f t="shared" si="0"/>
        <v>11148.2</v>
      </c>
    </row>
    <row r="10" spans="1:4" s="52" customFormat="1" ht="46.8">
      <c r="A10" s="53" t="s">
        <v>43</v>
      </c>
      <c r="B10" s="24" t="s">
        <v>51</v>
      </c>
      <c r="C10" s="23">
        <v>11148.2</v>
      </c>
      <c r="D10" s="23">
        <v>11148.2</v>
      </c>
    </row>
    <row r="11" spans="1:4" s="52" customFormat="1" ht="41.55" customHeight="1">
      <c r="A11" s="50" t="s">
        <v>19</v>
      </c>
      <c r="B11" s="28" t="s">
        <v>33</v>
      </c>
      <c r="C11" s="33">
        <f>C22+C26+C28+C30+C14+C20+C24+C12+C16+C18</f>
        <v>734453.4</v>
      </c>
      <c r="D11" s="33">
        <f t="shared" ref="D11" si="1">D22+D26+D28+D30+D14+D20+D24+D12+D16+D18</f>
        <v>734453.4</v>
      </c>
    </row>
    <row r="12" spans="1:4" s="52" customFormat="1" ht="114.6" hidden="1" customHeight="1">
      <c r="A12" s="53" t="s">
        <v>52</v>
      </c>
      <c r="B12" s="24" t="s">
        <v>84</v>
      </c>
      <c r="C12" s="23">
        <f>C13</f>
        <v>0</v>
      </c>
      <c r="D12" s="23">
        <f t="shared" ref="D12" si="2">D13</f>
        <v>0</v>
      </c>
    </row>
    <row r="13" spans="1:4" s="52" customFormat="1" ht="114.6" hidden="1" customHeight="1">
      <c r="A13" s="53" t="s">
        <v>53</v>
      </c>
      <c r="B13" s="24" t="s">
        <v>85</v>
      </c>
      <c r="C13" s="23">
        <v>0</v>
      </c>
      <c r="D13" s="23">
        <v>0</v>
      </c>
    </row>
    <row r="14" spans="1:4" s="52" customFormat="1" ht="97.95" customHeight="1">
      <c r="A14" s="53" t="s">
        <v>54</v>
      </c>
      <c r="B14" s="24" t="s">
        <v>55</v>
      </c>
      <c r="C14" s="23">
        <f>C15</f>
        <v>269494.5</v>
      </c>
      <c r="D14" s="23">
        <f t="shared" ref="D14" si="3">D15</f>
        <v>269494.5</v>
      </c>
    </row>
    <row r="15" spans="1:4" s="52" customFormat="1" ht="99.6" customHeight="1">
      <c r="A15" s="53" t="s">
        <v>56</v>
      </c>
      <c r="B15" s="24" t="s">
        <v>57</v>
      </c>
      <c r="C15" s="23">
        <v>269494.5</v>
      </c>
      <c r="D15" s="23">
        <v>269494.5</v>
      </c>
    </row>
    <row r="16" spans="1:4" s="52" customFormat="1" ht="50.55" customHeight="1">
      <c r="A16" s="53" t="s">
        <v>86</v>
      </c>
      <c r="B16" s="54" t="s">
        <v>87</v>
      </c>
      <c r="C16" s="55">
        <f>C17</f>
        <v>42715.5</v>
      </c>
      <c r="D16" s="55">
        <f t="shared" ref="D16" si="4">D17</f>
        <v>42715.5</v>
      </c>
    </row>
    <row r="17" spans="1:4" s="52" customFormat="1" ht="51.6" customHeight="1">
      <c r="A17" s="53" t="s">
        <v>88</v>
      </c>
      <c r="B17" s="54" t="s">
        <v>89</v>
      </c>
      <c r="C17" s="55">
        <v>42715.5</v>
      </c>
      <c r="D17" s="55">
        <v>42715.5</v>
      </c>
    </row>
    <row r="18" spans="1:4" s="52" customFormat="1" ht="82.95" customHeight="1">
      <c r="A18" s="53" t="s">
        <v>90</v>
      </c>
      <c r="B18" s="54" t="s">
        <v>91</v>
      </c>
      <c r="C18" s="55">
        <f>C19</f>
        <v>1194</v>
      </c>
      <c r="D18" s="55">
        <f t="shared" ref="D18" si="5">D19</f>
        <v>1194</v>
      </c>
    </row>
    <row r="19" spans="1:4" s="52" customFormat="1" ht="82.95" customHeight="1">
      <c r="A19" s="53" t="s">
        <v>92</v>
      </c>
      <c r="B19" s="54" t="s">
        <v>93</v>
      </c>
      <c r="C19" s="55">
        <v>1194</v>
      </c>
      <c r="D19" s="55">
        <v>1194</v>
      </c>
    </row>
    <row r="20" spans="1:4" s="52" customFormat="1" ht="67.95" customHeight="1">
      <c r="A20" s="56" t="s">
        <v>94</v>
      </c>
      <c r="B20" s="57" t="s">
        <v>95</v>
      </c>
      <c r="C20" s="58">
        <f>C21</f>
        <v>106349.4</v>
      </c>
      <c r="D20" s="23">
        <f t="shared" ref="D20" si="6">D21</f>
        <v>106349.4</v>
      </c>
    </row>
    <row r="21" spans="1:4" s="52" customFormat="1" ht="85.2" customHeight="1">
      <c r="A21" s="56" t="s">
        <v>96</v>
      </c>
      <c r="B21" s="57" t="s">
        <v>97</v>
      </c>
      <c r="C21" s="58">
        <v>106349.4</v>
      </c>
      <c r="D21" s="58">
        <v>106349.4</v>
      </c>
    </row>
    <row r="22" spans="1:4" s="52" customFormat="1" ht="40.35" hidden="1" customHeight="1">
      <c r="A22" s="56" t="s">
        <v>58</v>
      </c>
      <c r="B22" s="59" t="s">
        <v>59</v>
      </c>
      <c r="C22" s="34">
        <f>C23</f>
        <v>0</v>
      </c>
      <c r="D22" s="23">
        <f t="shared" ref="D22" si="7">D23</f>
        <v>0</v>
      </c>
    </row>
    <row r="23" spans="1:4" s="52" customFormat="1" ht="52.2" hidden="1" customHeight="1">
      <c r="A23" s="56" t="s">
        <v>60</v>
      </c>
      <c r="B23" s="59" t="s">
        <v>61</v>
      </c>
      <c r="C23" s="34">
        <v>0</v>
      </c>
      <c r="D23" s="23">
        <v>0</v>
      </c>
    </row>
    <row r="24" spans="1:4" s="52" customFormat="1" ht="52.2" customHeight="1">
      <c r="A24" s="56" t="s">
        <v>98</v>
      </c>
      <c r="B24" s="57" t="s">
        <v>99</v>
      </c>
      <c r="C24" s="34">
        <f>C25</f>
        <v>1700</v>
      </c>
      <c r="D24" s="23">
        <f t="shared" ref="D24" si="8">D25</f>
        <v>1700</v>
      </c>
    </row>
    <row r="25" spans="1:4" s="52" customFormat="1" ht="52.2" customHeight="1">
      <c r="A25" s="56" t="s">
        <v>100</v>
      </c>
      <c r="B25" s="57" t="s">
        <v>101</v>
      </c>
      <c r="C25" s="34">
        <v>1700</v>
      </c>
      <c r="D25" s="34">
        <v>1700</v>
      </c>
    </row>
    <row r="26" spans="1:4" s="52" customFormat="1" ht="36" customHeight="1">
      <c r="A26" s="53" t="s">
        <v>20</v>
      </c>
      <c r="B26" s="24" t="s">
        <v>66</v>
      </c>
      <c r="C26" s="34">
        <f>C27</f>
        <v>40000</v>
      </c>
      <c r="D26" s="23">
        <f t="shared" ref="D26" si="9">D27</f>
        <v>40000</v>
      </c>
    </row>
    <row r="27" spans="1:4" s="52" customFormat="1" ht="52.2" customHeight="1">
      <c r="A27" s="53" t="s">
        <v>35</v>
      </c>
      <c r="B27" s="24" t="s">
        <v>67</v>
      </c>
      <c r="C27" s="23">
        <v>40000</v>
      </c>
      <c r="D27" s="23">
        <v>40000</v>
      </c>
    </row>
    <row r="28" spans="1:4" s="52" customFormat="1" ht="18.600000000000001" hidden="1" customHeight="1">
      <c r="A28" s="53" t="s">
        <v>62</v>
      </c>
      <c r="B28" s="24" t="s">
        <v>63</v>
      </c>
      <c r="C28" s="23">
        <f>C29</f>
        <v>0</v>
      </c>
      <c r="D28" s="23">
        <f t="shared" ref="D28" si="10">D29</f>
        <v>0</v>
      </c>
    </row>
    <row r="29" spans="1:4" s="52" customFormat="1" ht="20.100000000000001" hidden="1" customHeight="1">
      <c r="A29" s="53" t="s">
        <v>64</v>
      </c>
      <c r="B29" s="24" t="s">
        <v>65</v>
      </c>
      <c r="C29" s="23">
        <v>0</v>
      </c>
      <c r="D29" s="23">
        <v>0</v>
      </c>
    </row>
    <row r="30" spans="1:4" s="52" customFormat="1" ht="15.6">
      <c r="A30" s="53" t="s">
        <v>21</v>
      </c>
      <c r="B30" s="24" t="s">
        <v>14</v>
      </c>
      <c r="C30" s="23">
        <f>C31</f>
        <v>273000</v>
      </c>
      <c r="D30" s="23">
        <f t="shared" ref="D30" si="11">D31</f>
        <v>273000</v>
      </c>
    </row>
    <row r="31" spans="1:4" s="52" customFormat="1" ht="15.6">
      <c r="A31" s="53" t="s">
        <v>22</v>
      </c>
      <c r="B31" s="24" t="s">
        <v>15</v>
      </c>
      <c r="C31" s="23">
        <f>C32+C33+C34+C35</f>
        <v>273000</v>
      </c>
      <c r="D31" s="23">
        <f t="shared" ref="D31" si="12">D32+D33+D34+D35</f>
        <v>273000</v>
      </c>
    </row>
    <row r="32" spans="1:4" s="52" customFormat="1" ht="46.8" hidden="1">
      <c r="A32" s="53" t="s">
        <v>102</v>
      </c>
      <c r="B32" s="24" t="s">
        <v>103</v>
      </c>
      <c r="C32" s="23"/>
      <c r="D32" s="23"/>
    </row>
    <row r="33" spans="1:4" s="52" customFormat="1" ht="78" hidden="1">
      <c r="A33" s="53"/>
      <c r="B33" s="24" t="s">
        <v>104</v>
      </c>
      <c r="C33" s="23"/>
      <c r="D33" s="23"/>
    </row>
    <row r="34" spans="1:4" s="52" customFormat="1" ht="31.2">
      <c r="A34" s="53" t="s">
        <v>68</v>
      </c>
      <c r="B34" s="24" t="s">
        <v>105</v>
      </c>
      <c r="C34" s="23">
        <v>3000</v>
      </c>
      <c r="D34" s="23">
        <v>3000</v>
      </c>
    </row>
    <row r="35" spans="1:4" s="52" customFormat="1" ht="77.55" customHeight="1">
      <c r="A35" s="53" t="s">
        <v>69</v>
      </c>
      <c r="B35" s="24" t="s">
        <v>106</v>
      </c>
      <c r="C35" s="23">
        <v>270000</v>
      </c>
      <c r="D35" s="23">
        <v>270000</v>
      </c>
    </row>
    <row r="36" spans="1:4" s="52" customFormat="1" ht="27.6" customHeight="1">
      <c r="A36" s="50" t="s">
        <v>23</v>
      </c>
      <c r="B36" s="28" t="s">
        <v>5</v>
      </c>
      <c r="C36" s="33">
        <f>C37+C48</f>
        <v>1237799.4000000001</v>
      </c>
      <c r="D36" s="33">
        <f t="shared" ref="D36" si="13">D37+D48</f>
        <v>1182740.8</v>
      </c>
    </row>
    <row r="37" spans="1:4" s="52" customFormat="1" ht="62.4">
      <c r="A37" s="53" t="s">
        <v>24</v>
      </c>
      <c r="B37" s="24" t="s">
        <v>6</v>
      </c>
      <c r="C37" s="23">
        <f t="shared" ref="C37:D37" si="14">C38</f>
        <v>80858.099999999991</v>
      </c>
      <c r="D37" s="23">
        <f t="shared" si="14"/>
        <v>73030.099999999991</v>
      </c>
    </row>
    <row r="38" spans="1:4" s="52" customFormat="1" ht="81" customHeight="1">
      <c r="A38" s="53" t="s">
        <v>25</v>
      </c>
      <c r="B38" s="24" t="s">
        <v>7</v>
      </c>
      <c r="C38" s="23">
        <f>SUM(C42:C46)</f>
        <v>80858.099999999991</v>
      </c>
      <c r="D38" s="23">
        <f t="shared" ref="D38" si="15">SUM(D42:D46)</f>
        <v>73030.099999999991</v>
      </c>
    </row>
    <row r="39" spans="1:4" s="52" customFormat="1" ht="84.6" hidden="1" customHeight="1">
      <c r="A39" s="53" t="s">
        <v>107</v>
      </c>
      <c r="B39" s="24" t="s">
        <v>108</v>
      </c>
      <c r="C39" s="23">
        <v>0</v>
      </c>
      <c r="D39" s="23">
        <v>0</v>
      </c>
    </row>
    <row r="40" spans="1:4" s="52" customFormat="1" ht="118.2" hidden="1" customHeight="1">
      <c r="A40" s="53" t="s">
        <v>109</v>
      </c>
      <c r="B40" s="24" t="s">
        <v>110</v>
      </c>
      <c r="C40" s="23">
        <v>0</v>
      </c>
      <c r="D40" s="23">
        <v>0</v>
      </c>
    </row>
    <row r="41" spans="1:4" s="52" customFormat="1" ht="138.6" hidden="1" customHeight="1">
      <c r="A41" s="53" t="s">
        <v>111</v>
      </c>
      <c r="B41" s="24" t="s">
        <v>112</v>
      </c>
      <c r="C41" s="23"/>
      <c r="D41" s="23"/>
    </row>
    <row r="42" spans="1:4" s="52" customFormat="1" ht="124.2" customHeight="1">
      <c r="A42" s="53" t="s">
        <v>26</v>
      </c>
      <c r="B42" s="24" t="s">
        <v>113</v>
      </c>
      <c r="C42" s="23">
        <v>49119.6</v>
      </c>
      <c r="D42" s="23">
        <v>45550.6</v>
      </c>
    </row>
    <row r="43" spans="1:4" s="52" customFormat="1" ht="117" customHeight="1">
      <c r="A43" s="53" t="s">
        <v>70</v>
      </c>
      <c r="B43" s="24" t="s">
        <v>48</v>
      </c>
      <c r="C43" s="23">
        <v>18665.099999999999</v>
      </c>
      <c r="D43" s="23">
        <v>16697.8</v>
      </c>
    </row>
    <row r="44" spans="1:4" s="52" customFormat="1" ht="114.6" customHeight="1">
      <c r="A44" s="53" t="s">
        <v>71</v>
      </c>
      <c r="B44" s="24" t="s">
        <v>47</v>
      </c>
      <c r="C44" s="23">
        <v>13073.4</v>
      </c>
      <c r="D44" s="23">
        <v>10781.7</v>
      </c>
    </row>
    <row r="45" spans="1:4" s="52" customFormat="1" ht="113.1" hidden="1" customHeight="1">
      <c r="A45" s="53" t="s">
        <v>114</v>
      </c>
      <c r="B45" s="24" t="s">
        <v>115</v>
      </c>
      <c r="C45" s="23">
        <v>0</v>
      </c>
      <c r="D45" s="23">
        <v>0</v>
      </c>
    </row>
    <row r="46" spans="1:4" s="52" customFormat="1" ht="43.95" hidden="1" customHeight="1">
      <c r="A46" s="53" t="s">
        <v>116</v>
      </c>
      <c r="B46" s="24" t="s">
        <v>117</v>
      </c>
      <c r="C46" s="23">
        <v>0</v>
      </c>
      <c r="D46" s="23">
        <v>0</v>
      </c>
    </row>
    <row r="47" spans="1:4" s="52" customFormat="1" ht="109.2" hidden="1">
      <c r="A47" s="53" t="s">
        <v>118</v>
      </c>
      <c r="B47" s="24" t="s">
        <v>119</v>
      </c>
      <c r="C47" s="23"/>
      <c r="D47" s="23">
        <v>0</v>
      </c>
    </row>
    <row r="48" spans="1:4" s="52" customFormat="1" ht="31.95" customHeight="1">
      <c r="A48" s="53" t="s">
        <v>31</v>
      </c>
      <c r="B48" s="24" t="s">
        <v>72</v>
      </c>
      <c r="C48" s="23">
        <f>C49</f>
        <v>1156941.3</v>
      </c>
      <c r="D48" s="23">
        <f t="shared" ref="D48" si="16">D49</f>
        <v>1109710.7</v>
      </c>
    </row>
    <row r="49" spans="1:4" s="52" customFormat="1" ht="37.950000000000003" customHeight="1">
      <c r="A49" s="53" t="s">
        <v>30</v>
      </c>
      <c r="B49" s="24" t="s">
        <v>8</v>
      </c>
      <c r="C49" s="23">
        <f>C50+C58+C59+C60+C51+C52+C53+C54+C57+C62+C61</f>
        <v>1156941.3</v>
      </c>
      <c r="D49" s="23">
        <f t="shared" ref="D49" si="17">D50+D58+D59+D60+D51+D52+D53+D54+D57+D62+D61</f>
        <v>1109710.7</v>
      </c>
    </row>
    <row r="50" spans="1:4" s="52" customFormat="1" ht="46.8">
      <c r="A50" s="53" t="s">
        <v>42</v>
      </c>
      <c r="B50" s="24" t="s">
        <v>120</v>
      </c>
      <c r="C50" s="23">
        <v>670</v>
      </c>
      <c r="D50" s="23">
        <v>670</v>
      </c>
    </row>
    <row r="51" spans="1:4" s="52" customFormat="1" ht="60.6" customHeight="1">
      <c r="A51" s="56" t="s">
        <v>81</v>
      </c>
      <c r="B51" s="60" t="s">
        <v>121</v>
      </c>
      <c r="C51" s="61">
        <v>250000</v>
      </c>
      <c r="D51" s="61">
        <v>250000</v>
      </c>
    </row>
    <row r="52" spans="1:4" s="52" customFormat="1" ht="60.6" customHeight="1">
      <c r="A52" s="62" t="s">
        <v>122</v>
      </c>
      <c r="B52" s="60" t="s">
        <v>123</v>
      </c>
      <c r="C52" s="61">
        <v>150000</v>
      </c>
      <c r="D52" s="61">
        <v>150000</v>
      </c>
    </row>
    <row r="53" spans="1:4" s="52" customFormat="1" ht="67.2" customHeight="1">
      <c r="A53" s="25" t="s">
        <v>124</v>
      </c>
      <c r="B53" s="54" t="s">
        <v>125</v>
      </c>
      <c r="C53" s="61">
        <v>307000</v>
      </c>
      <c r="D53" s="61">
        <v>307000</v>
      </c>
    </row>
    <row r="54" spans="1:4" s="52" customFormat="1" ht="49.2" customHeight="1">
      <c r="A54" s="53" t="s">
        <v>126</v>
      </c>
      <c r="B54" s="54" t="s">
        <v>127</v>
      </c>
      <c r="C54" s="61">
        <v>42373</v>
      </c>
      <c r="D54" s="23">
        <v>13120.3</v>
      </c>
    </row>
    <row r="55" spans="1:4" s="52" customFormat="1" ht="64.95" hidden="1" customHeight="1">
      <c r="A55" s="53" t="s">
        <v>128</v>
      </c>
      <c r="B55" s="24" t="s">
        <v>129</v>
      </c>
      <c r="C55" s="23">
        <v>0</v>
      </c>
      <c r="D55" s="23">
        <v>0</v>
      </c>
    </row>
    <row r="56" spans="1:4" s="52" customFormat="1" ht="93.6" hidden="1" customHeight="1">
      <c r="A56" s="53" t="s">
        <v>130</v>
      </c>
      <c r="B56" s="24" t="s">
        <v>131</v>
      </c>
      <c r="C56" s="23">
        <v>0</v>
      </c>
      <c r="D56" s="23">
        <v>0</v>
      </c>
    </row>
    <row r="57" spans="1:4" s="52" customFormat="1" ht="51.6" customHeight="1">
      <c r="A57" s="25" t="s">
        <v>132</v>
      </c>
      <c r="B57" s="63" t="s">
        <v>133</v>
      </c>
      <c r="C57" s="61">
        <v>32504</v>
      </c>
      <c r="D57" s="23">
        <v>32471.3</v>
      </c>
    </row>
    <row r="58" spans="1:4" s="52" customFormat="1" ht="81" customHeight="1">
      <c r="A58" s="64" t="s">
        <v>46</v>
      </c>
      <c r="B58" s="24" t="s">
        <v>134</v>
      </c>
      <c r="C58" s="23">
        <v>208766.7</v>
      </c>
      <c r="D58" s="23">
        <v>204279.6</v>
      </c>
    </row>
    <row r="59" spans="1:4" s="52" customFormat="1" ht="48.6" hidden="1" customHeight="1">
      <c r="A59" s="64" t="s">
        <v>82</v>
      </c>
      <c r="B59" s="24" t="s">
        <v>135</v>
      </c>
      <c r="C59" s="23">
        <v>0</v>
      </c>
      <c r="D59" s="23">
        <v>0</v>
      </c>
    </row>
    <row r="60" spans="1:4" s="52" customFormat="1" ht="46.8">
      <c r="A60" s="65" t="s">
        <v>82</v>
      </c>
      <c r="B60" s="54" t="s">
        <v>136</v>
      </c>
      <c r="C60" s="23">
        <v>85649.600000000006</v>
      </c>
      <c r="D60" s="23">
        <v>72191.5</v>
      </c>
    </row>
    <row r="61" spans="1:4" s="52" customFormat="1" ht="31.2">
      <c r="A61" s="66" t="s">
        <v>137</v>
      </c>
      <c r="B61" s="63" t="s">
        <v>138</v>
      </c>
      <c r="C61" s="23">
        <v>2334.6999999999998</v>
      </c>
      <c r="D61" s="23">
        <v>2334.6999999999998</v>
      </c>
    </row>
    <row r="62" spans="1:4" s="52" customFormat="1" ht="70.2" customHeight="1">
      <c r="A62" s="56" t="s">
        <v>29</v>
      </c>
      <c r="B62" s="59" t="s">
        <v>139</v>
      </c>
      <c r="C62" s="23">
        <v>77643.3</v>
      </c>
      <c r="D62" s="23">
        <v>77643.3</v>
      </c>
    </row>
    <row r="63" spans="1:4" s="52" customFormat="1" ht="46.95" hidden="1" customHeight="1">
      <c r="A63" s="25" t="s">
        <v>27</v>
      </c>
      <c r="B63" s="31" t="s">
        <v>10</v>
      </c>
      <c r="C63" s="23">
        <f>C64</f>
        <v>0</v>
      </c>
      <c r="D63" s="23">
        <f t="shared" ref="D62:D63" si="18">D64</f>
        <v>0</v>
      </c>
    </row>
    <row r="64" spans="1:4" s="52" customFormat="1" ht="45.6" hidden="1" customHeight="1">
      <c r="A64" s="53" t="s">
        <v>28</v>
      </c>
      <c r="B64" s="54" t="s">
        <v>10</v>
      </c>
      <c r="C64" s="23"/>
      <c r="D64" s="23"/>
    </row>
    <row r="65" spans="1:4" s="52" customFormat="1" ht="18.600000000000001" customHeight="1">
      <c r="A65" s="26" t="s">
        <v>12</v>
      </c>
      <c r="B65" s="30" t="s">
        <v>13</v>
      </c>
      <c r="C65" s="33">
        <f>C66</f>
        <v>26310.799999999999</v>
      </c>
      <c r="D65" s="33">
        <f t="shared" ref="D65:D68" si="19">D66</f>
        <v>26310.799999999999</v>
      </c>
    </row>
    <row r="66" spans="1:4" s="52" customFormat="1" ht="35.1" customHeight="1">
      <c r="A66" s="25" t="s">
        <v>17</v>
      </c>
      <c r="B66" s="31" t="s">
        <v>11</v>
      </c>
      <c r="C66" s="23">
        <f>C68+C67</f>
        <v>26310.799999999999</v>
      </c>
      <c r="D66" s="23">
        <f t="shared" ref="D66" si="20">D68+D67</f>
        <v>26310.799999999999</v>
      </c>
    </row>
    <row r="67" spans="1:4" s="52" customFormat="1" ht="93.75" customHeight="1">
      <c r="A67" s="67" t="s">
        <v>140</v>
      </c>
      <c r="B67" s="31" t="s">
        <v>141</v>
      </c>
      <c r="C67" s="23">
        <v>5810.8</v>
      </c>
      <c r="D67" s="23">
        <v>5810.8</v>
      </c>
    </row>
    <row r="68" spans="1:4" s="52" customFormat="1" ht="31.35" customHeight="1">
      <c r="A68" s="25" t="s">
        <v>18</v>
      </c>
      <c r="B68" s="31" t="s">
        <v>11</v>
      </c>
      <c r="C68" s="23">
        <f>C69</f>
        <v>20500</v>
      </c>
      <c r="D68" s="23">
        <f t="shared" si="19"/>
        <v>20500</v>
      </c>
    </row>
    <row r="69" spans="1:4" s="52" customFormat="1" ht="31.2" customHeight="1">
      <c r="A69" s="27" t="s">
        <v>73</v>
      </c>
      <c r="B69" s="54" t="s">
        <v>74</v>
      </c>
      <c r="C69" s="61">
        <v>20500</v>
      </c>
      <c r="D69" s="61">
        <v>20500</v>
      </c>
    </row>
    <row r="70" spans="1:4" s="52" customFormat="1" ht="93.6" hidden="1" customHeight="1">
      <c r="A70" s="53" t="s">
        <v>9</v>
      </c>
      <c r="B70" s="54" t="s">
        <v>142</v>
      </c>
      <c r="C70" s="68"/>
      <c r="D70" s="68"/>
    </row>
    <row r="71" spans="1:4" s="52" customFormat="1" ht="78" hidden="1" customHeight="1">
      <c r="A71" s="53" t="s">
        <v>75</v>
      </c>
      <c r="B71" s="54" t="s">
        <v>143</v>
      </c>
      <c r="C71" s="68"/>
      <c r="D71" s="68"/>
    </row>
    <row r="72" spans="1:4" s="52" customFormat="1" ht="15.6" hidden="1" customHeight="1">
      <c r="A72" s="53"/>
      <c r="B72" s="54"/>
      <c r="C72" s="68"/>
      <c r="D72" s="68"/>
    </row>
    <row r="73" spans="1:4" s="52" customFormat="1" ht="15.6" hidden="1" customHeight="1">
      <c r="A73" s="53"/>
      <c r="B73" s="54"/>
      <c r="C73" s="69"/>
      <c r="D73" s="69"/>
    </row>
    <row r="74" spans="1:4" s="52" customFormat="1" ht="46.95" hidden="1" customHeight="1">
      <c r="A74" s="53" t="s">
        <v>144</v>
      </c>
      <c r="B74" s="63" t="s">
        <v>145</v>
      </c>
      <c r="C74" s="69"/>
      <c r="D74" s="69"/>
    </row>
    <row r="75" spans="1:4" s="52" customFormat="1" ht="31.2" hidden="1" customHeight="1">
      <c r="A75" s="53" t="s">
        <v>146</v>
      </c>
      <c r="B75" s="54" t="s">
        <v>147</v>
      </c>
      <c r="C75" s="69"/>
      <c r="D75" s="69"/>
    </row>
    <row r="76" spans="1:4" s="52" customFormat="1" ht="46.95" hidden="1" customHeight="1">
      <c r="A76" s="53" t="s">
        <v>148</v>
      </c>
      <c r="B76" s="54" t="s">
        <v>149</v>
      </c>
      <c r="C76" s="69"/>
      <c r="D76" s="69"/>
    </row>
    <row r="77" spans="1:4" s="52" customFormat="1" ht="62.55" hidden="1" customHeight="1">
      <c r="A77" s="53" t="s">
        <v>150</v>
      </c>
      <c r="B77" s="54" t="s">
        <v>151</v>
      </c>
      <c r="C77" s="69"/>
      <c r="D77" s="69"/>
    </row>
    <row r="78" spans="1:4" s="70" customFormat="1" ht="46.35" customHeight="1">
      <c r="A78" s="50" t="s">
        <v>76</v>
      </c>
      <c r="B78" s="51" t="s">
        <v>77</v>
      </c>
      <c r="C78" s="33">
        <f>C79</f>
        <v>0</v>
      </c>
      <c r="D78" s="33">
        <f>D79</f>
        <v>-747.5</v>
      </c>
    </row>
    <row r="79" spans="1:4" s="52" customFormat="1" ht="63" customHeight="1">
      <c r="A79" s="53" t="s">
        <v>78</v>
      </c>
      <c r="B79" s="54" t="s">
        <v>79</v>
      </c>
      <c r="C79" s="23">
        <f>C80</f>
        <v>0</v>
      </c>
      <c r="D79" s="23">
        <f>D80</f>
        <v>-747.5</v>
      </c>
    </row>
    <row r="80" spans="1:4" s="52" customFormat="1" ht="70.349999999999994" customHeight="1">
      <c r="A80" s="53" t="s">
        <v>80</v>
      </c>
      <c r="B80" s="54" t="s">
        <v>152</v>
      </c>
      <c r="C80" s="23">
        <v>0</v>
      </c>
      <c r="D80" s="23">
        <v>-747.5</v>
      </c>
    </row>
    <row r="82" spans="1:1">
      <c r="A82" s="71"/>
    </row>
  </sheetData>
  <mergeCells count="4">
    <mergeCell ref="A1:D1"/>
    <mergeCell ref="A3:A4"/>
    <mergeCell ref="B3:B4"/>
    <mergeCell ref="C3:D3"/>
  </mergeCells>
  <pageMargins left="0.70866141732283472" right="0.70866141732283472" top="0.74803149606299213" bottom="0.74803149606299213" header="0.31496062992125984" footer="0.31496062992125984"/>
  <pageSetup paperSize="9" scale="76"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 1</vt:lpstr>
      <vt:lpstr>Прил 2</vt:lpstr>
      <vt:lpstr>'Прил 2'!Заголовки_для_печати</vt:lpstr>
      <vt:lpstr>'Прил 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2025-02-26T09:10:59Z</dcterms:modified>
</cp:coreProperties>
</file>