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10" windowWidth="15120" windowHeight="8030" activeTab="1"/>
  </bookViews>
  <sheets>
    <sheet name="Прил 1" sheetId="1" r:id="rId1"/>
    <sheet name="Прил 2" sheetId="2" r:id="rId2"/>
  </sheets>
  <definedNames>
    <definedName name="_xlnm.Print_Titles" localSheetId="1">'Прил 2'!$4:$6</definedName>
    <definedName name="_xlnm.Print_Area" localSheetId="0">'Прил 1'!$A$1:$D$21</definedName>
    <definedName name="_xlnm.Print_Area" localSheetId="1">'Прил 2'!$A$1:$D$110</definedName>
  </definedNames>
  <calcPr calcId="124519"/>
</workbook>
</file>

<file path=xl/calcChain.xml><?xml version="1.0" encoding="utf-8"?>
<calcChain xmlns="http://schemas.openxmlformats.org/spreadsheetml/2006/main">
  <c r="D58" i="2"/>
  <c r="C58"/>
  <c r="D66"/>
  <c r="C66"/>
  <c r="D79"/>
  <c r="C79"/>
  <c r="D8" i="1" l="1"/>
  <c r="C8"/>
  <c r="D106" i="2"/>
  <c r="D105" s="1"/>
  <c r="C106"/>
  <c r="C105" s="1"/>
  <c r="D103"/>
  <c r="D102" s="1"/>
  <c r="D101" s="1"/>
  <c r="C103"/>
  <c r="C102" s="1"/>
  <c r="C101" s="1"/>
  <c r="D99"/>
  <c r="D98" s="1"/>
  <c r="D97" s="1"/>
  <c r="C99"/>
  <c r="C98" s="1"/>
  <c r="C97" s="1"/>
  <c r="D95"/>
  <c r="D94" s="1"/>
  <c r="D93" s="1"/>
  <c r="C95"/>
  <c r="C94" s="1"/>
  <c r="C93" s="1"/>
  <c r="D78"/>
  <c r="C78"/>
  <c r="D65"/>
  <c r="C65"/>
  <c r="D57"/>
  <c r="C57"/>
  <c r="D55"/>
  <c r="C55"/>
  <c r="D53"/>
  <c r="C53"/>
  <c r="D50"/>
  <c r="D49" s="1"/>
  <c r="C50"/>
  <c r="C49" s="1"/>
  <c r="D39"/>
  <c r="C39"/>
  <c r="D35"/>
  <c r="D33" s="1"/>
  <c r="C35"/>
  <c r="C33" s="1"/>
  <c r="D27"/>
  <c r="C27"/>
  <c r="D26"/>
  <c r="D20"/>
  <c r="C20"/>
  <c r="C19" s="1"/>
  <c r="D14"/>
  <c r="D9" s="1"/>
  <c r="C14"/>
  <c r="C9" s="1"/>
  <c r="C52" l="1"/>
  <c r="D19"/>
  <c r="D18" s="1"/>
  <c r="D8" s="1"/>
  <c r="D52"/>
  <c r="C18"/>
  <c r="C8" s="1"/>
  <c r="C64"/>
  <c r="D64"/>
  <c r="C48" l="1"/>
  <c r="C47" s="1"/>
  <c r="C7" s="1"/>
  <c r="D48"/>
  <c r="D47" s="1"/>
  <c r="D7" s="1"/>
</calcChain>
</file>

<file path=xl/sharedStrings.xml><?xml version="1.0" encoding="utf-8"?>
<sst xmlns="http://schemas.openxmlformats.org/spreadsheetml/2006/main" count="217" uniqueCount="207">
  <si>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</si>
  <si>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</si>
  <si>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</si>
  <si>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</si>
  <si>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</si>
  <si>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</si>
  <si>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</si>
  <si>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</si>
  <si>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</si>
  <si>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t>
  </si>
  <si>
    <t>Прочие межбюджетные трансферты, передаваемые бюджетам городских поселений</t>
  </si>
  <si>
    <t>2 18 00000 00 0000 000</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</si>
  <si>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областного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</si>
  <si>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</si>
  <si>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 xml:space="preserve">     межбюджетные трансферты, передаваемые бюджетам городских поселений в целях обеспечения надлежащего осуществления полномочий по решению вопросов местного значения</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</si>
  <si>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</si>
  <si>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</si>
  <si>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</si>
  <si>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</si>
  <si>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</si>
  <si>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</si>
  <si>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</si>
  <si>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 xml:space="preserve">     прочие межбюджетные трансферты, передаваемые бюджетам городских поселений</t>
  </si>
  <si>
    <t xml:space="preserve">     межбюджетные трансферты, передаваемые бюджетам городских поселений на поддержку мер по обеспечению сбалансированности бюджетов</t>
  </si>
  <si>
    <t>Прочие субсидии</t>
  </si>
  <si>
    <t>Прочие субсидии бюджетам городских поселений</t>
  </si>
  <si>
    <t>Код бюджетной
классификации</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</si>
  <si>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</si>
  <si>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</si>
  <si>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</si>
  <si>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</si>
  <si>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2 02 10000 00 0000 150</t>
  </si>
  <si>
    <t xml:space="preserve">2 02 20000 00 0000 150
</t>
  </si>
  <si>
    <t xml:space="preserve">2 02 25466 00 0000 150
</t>
  </si>
  <si>
    <t xml:space="preserve">2 02 25466 13 0000 150
</t>
  </si>
  <si>
    <t>2 02 25555 00 0000 150</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</si>
  <si>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</si>
  <si>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</si>
  <si>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</si>
  <si>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</si>
  <si>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</si>
  <si>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</si>
  <si>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</si>
  <si>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</si>
  <si>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</si>
  <si>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2 18 00000 00 0000 150</t>
  </si>
  <si>
    <t>2 07 05030 13 0073 150</t>
  </si>
  <si>
    <t>2 04 05000 13 0000 150</t>
  </si>
  <si>
    <t>2 04 05099 13 0000 150</t>
  </si>
  <si>
    <t>2 04 05099 13 0073 150</t>
  </si>
  <si>
    <t>2 02 49999 13 0900 150</t>
  </si>
  <si>
    <t>2 02 49999 13 0600 150</t>
  </si>
  <si>
    <t>2 02 49999 13 0400 150</t>
  </si>
  <si>
    <t>2 02 49999 13 0300 150</t>
  </si>
  <si>
    <t>2 02 49999 13 0100 150</t>
  </si>
  <si>
    <t>2 02 49999 13 0000 150</t>
  </si>
  <si>
    <t>2 02 49999 00 0000 150</t>
  </si>
  <si>
    <t>2 02 40014 13 0015 150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</si>
  <si>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</si>
  <si>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</si>
  <si>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</si>
  <si>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2 02 40014 13 0014 150</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</si>
  <si>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в сфере дорожной деятельности в отношении автомобильных дорог местного значения вне границ населенных пунктов муниципального района в соответствии с заключенными соглашениями</t>
  </si>
  <si>
    <t>2 02 49999 13 0700 150</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</si>
  <si>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местного бюджета</t>
  </si>
  <si>
    <t>ИТОГО НАЛОГОВЫЕ И НЕНАЛОГОВЫЕ ДОХОДЫ</t>
  </si>
  <si>
    <t>Налоговые доходы</t>
  </si>
  <si>
    <t>НДФЛ</t>
  </si>
  <si>
    <t>Акцизы по подакцизным товарам</t>
  </si>
  <si>
    <t>ЕСХН (налоги на совокупный доход)</t>
  </si>
  <si>
    <t>Налог на имущество физических лиц</t>
  </si>
  <si>
    <t>Земельный налог, в том числе:</t>
  </si>
  <si>
    <t xml:space="preserve">     земельный налог с организаций </t>
  </si>
  <si>
    <t xml:space="preserve">     земельный налог с физических лиц</t>
  </si>
  <si>
    <t>Госпошлина</t>
  </si>
  <si>
    <t>Неналоговые доходы</t>
  </si>
  <si>
    <t>Доходы от использования имущества</t>
  </si>
  <si>
    <t>Доходы от сдачи в аренду имущества, составляющего казну городских поселений</t>
  </si>
  <si>
    <t>Плата по соглашениям об установлении сервитута</t>
  </si>
  <si>
    <t>Доходы от перечисления части прибыли МУП</t>
  </si>
  <si>
    <t>Плата за пользование муниципальным жилым помещением</t>
  </si>
  <si>
    <t>Доходы от платных услуг МКУ и компенсации затрат государства</t>
  </si>
  <si>
    <t>плата за оказание услуг по присоединениюю объектов дорож. сервиса к автодорогам общего пользования</t>
  </si>
  <si>
    <t xml:space="preserve">  - доходы от оказания услуг по оформлению документов на приватизацию мун. жилья</t>
  </si>
  <si>
    <t xml:space="preserve">  - доходы от оказания услуг по подготовке документации для перепланировки помещений</t>
  </si>
  <si>
    <t xml:space="preserve">  - доходы от возврата дебиторской задолженности прошлых лет</t>
  </si>
  <si>
    <t xml:space="preserve">  - доходы от компенсации затрат бюджета поселений</t>
  </si>
  <si>
    <t>Доходы от продажи мат.немат. активов</t>
  </si>
  <si>
    <t>Доходы от реализации имущества</t>
  </si>
  <si>
    <t>Доходы от продажи зем. участков</t>
  </si>
  <si>
    <t xml:space="preserve">  - от продажи земли до разграничения собственности 50%</t>
  </si>
  <si>
    <t xml:space="preserve">  - от продажи земли после разграничения собственности</t>
  </si>
  <si>
    <t>Плата за увеличение площади зем участков, находящихся в частной собственности</t>
  </si>
  <si>
    <t>Штрафы, санкции, возмещение ущерба</t>
  </si>
  <si>
    <t xml:space="preserve">Денежные взыскания (штрафы) за нарушение бюджетного законодательства </t>
  </si>
  <si>
    <t>штрафы по 44-ФЗ</t>
  </si>
  <si>
    <t xml:space="preserve">  - возмещение вреда дорогам ТС тяжеловес, крупногаб.</t>
  </si>
  <si>
    <t xml:space="preserve"> - поступления сумм в возмещение ущерба в связи с нарушением исполнителем (подрядчиком) условий гос. контрактов или иных договоров, финансируемых за счет средств муниципальных дорожных фондов город. поселений</t>
  </si>
  <si>
    <t xml:space="preserve"> - штрафы по благоустройству поселений (административная комиссия)</t>
  </si>
  <si>
    <t xml:space="preserve">  - прочие поступления от денежных взысканий (штрафов)</t>
  </si>
  <si>
    <t>Прочие неналоговые доходы</t>
  </si>
  <si>
    <r>
      <t xml:space="preserve">Доходы от аренды земельных участков                                                 </t>
    </r>
    <r>
      <rPr>
        <i/>
        <sz val="12"/>
        <rFont val="Times New Roman"/>
        <family val="1"/>
        <charset val="204"/>
      </rPr>
      <t xml:space="preserve"> </t>
    </r>
  </si>
  <si>
    <r>
      <t xml:space="preserve">  - от аренды до разграничения собственности на землю (50%) </t>
    </r>
    <r>
      <rPr>
        <i/>
        <sz val="12"/>
        <rFont val="Times New Roman"/>
        <family val="1"/>
        <charset val="204"/>
      </rPr>
      <t>(сроки 10.04., 10.07, 10.10., 10.01. Пост.Прав. Сарат.обл. № 412-П от 27.11.2007г)</t>
    </r>
  </si>
  <si>
    <r>
      <t xml:space="preserve">  - от аренды после разграничения соб-сти на землю  </t>
    </r>
    <r>
      <rPr>
        <i/>
        <sz val="12"/>
        <rFont val="Times New Roman"/>
        <family val="1"/>
        <charset val="204"/>
      </rPr>
      <t>(сроки 15.02., 15.05., 15.08., 15.11. реш-е Совета №159 от 12.02.2010г.)</t>
    </r>
  </si>
  <si>
    <t>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</si>
  <si>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ВСЕГО ДОХОДОВ</t>
  </si>
  <si>
    <t xml:space="preserve">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 </t>
  </si>
  <si>
    <t>2 18 00000 13 0000 150</t>
  </si>
  <si>
    <t xml:space="preserve">    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</si>
  <si>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2 18 60010 13 0000 150</t>
  </si>
  <si>
    <t xml:space="preserve">    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
</t>
  </si>
  <si>
    <t>2 19 00000 00 0000 000</t>
  </si>
  <si>
    <t>Возврат остатков субсидий,  субвенций и иных межбюджетных трансфертов, имеющих целевое назначение, прошлых лет</t>
  </si>
  <si>
    <t xml:space="preserve">     возврат остатков субсидий, субвенций и иных межбюджетных трансфертов, имеющих целевое назначение, прошлых лет из бюджетов городских поселений</t>
  </si>
  <si>
    <t>2 19 25555 13 0000 150</t>
  </si>
  <si>
    <t xml:space="preserve">      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городских поселений</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</si>
  <si>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</si>
  <si>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2 19 60010 13 0000 150</t>
  </si>
  <si>
    <t>2 19 00000 13 0000 150</t>
  </si>
  <si>
    <t>0 00 00000 00 0000 000</t>
  </si>
  <si>
    <t xml:space="preserve">     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</si>
  <si>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1 00 00000 00 0000 000</t>
  </si>
  <si>
    <t>1 01 02000 01 0000 110</t>
  </si>
  <si>
    <t>1 03 02000 01 0000 110</t>
  </si>
  <si>
    <t>1 05 03000 01 0000 110</t>
  </si>
  <si>
    <t>1 06 01030 13 0000 110</t>
  </si>
  <si>
    <t>1 06 06000 13 0000 110</t>
  </si>
  <si>
    <t>1 06 06033 13 0000 110</t>
  </si>
  <si>
    <t>1 06 06043 13 0000 110</t>
  </si>
  <si>
    <t>1 08 07175 01 0000 110</t>
  </si>
  <si>
    <t>1 11 00000 13 0000 120</t>
  </si>
  <si>
    <t>1 11 05000 13 0000 120</t>
  </si>
  <si>
    <t>1 11 05013 13 0000 120</t>
  </si>
  <si>
    <t>1 11 05025 13 0000 120</t>
  </si>
  <si>
    <t>1 11 05075 13 0000 120</t>
  </si>
  <si>
    <t>1 11 05300 00 0000 120</t>
  </si>
  <si>
    <t>1 11 07015 13 0000 120</t>
  </si>
  <si>
    <t>1 11 09045 13 0000 120</t>
  </si>
  <si>
    <t>1 13 00000 13 0000 130</t>
  </si>
  <si>
    <t>1 13 01540 13 0000 130</t>
  </si>
  <si>
    <t>1 13 01995 13 0100 130</t>
  </si>
  <si>
    <t>1 13 01995 13 0200 130</t>
  </si>
  <si>
    <t>1 13 02995 13 0200 130</t>
  </si>
  <si>
    <t>1 13 02995 13 0900 130</t>
  </si>
  <si>
    <t>1 14 00000 13 0000 000</t>
  </si>
  <si>
    <t>1 14 02053 13 0000 410</t>
  </si>
  <si>
    <t>1 14 06000 13 0000 430</t>
  </si>
  <si>
    <t>1 14 06013 13 0000 430</t>
  </si>
  <si>
    <t>1 14 06025 13 0000 430</t>
  </si>
  <si>
    <t>1 14 06313 13 0000 430</t>
  </si>
  <si>
    <t>1 16 00000 13 0000 000</t>
  </si>
  <si>
    <t>1 16 18050 13 0000 140</t>
  </si>
  <si>
    <t>1 16 33050 13 0000 140</t>
  </si>
  <si>
    <t>1 16 37040 13 0000 140</t>
  </si>
  <si>
    <t>1 16 46000 13 0000 140</t>
  </si>
  <si>
    <t>1 16 51040 02 0000 140</t>
  </si>
  <si>
    <t>1 16 90050 13 0000 140</t>
  </si>
  <si>
    <t>1 17 05000 13 0000 180</t>
  </si>
  <si>
    <t>2 02 49999 13 0013 150</t>
  </si>
  <si>
    <t>2 02 49999 13 0110 150</t>
  </si>
  <si>
    <t xml:space="preserve">     межбюджетные трансферты, передаваемые бюджетам городских поселений на погашение задолженности прошлых лет за выполненные работы (услуги) в рамках исполнения переданных полномочий</t>
  </si>
  <si>
    <t>2 02 45454 13 0000 150</t>
  </si>
  <si>
    <t>Межбюджетные трансферты, передаваемые бюджетам городских поселений на создание модельных муниципальных библиотек</t>
  </si>
  <si>
    <t>Субсидии бюджетам городских поселений на реализацию программ формирования современной городской среды</t>
  </si>
  <si>
    <t>2 02 25555 13 0000 150</t>
  </si>
  <si>
    <t xml:space="preserve">2 02 29999 13 0073 150
</t>
  </si>
  <si>
    <t xml:space="preserve">     субсидии бюджетам городских поселений на реализацию проектов развития муниципальных образований области, основанных на местных инициативах</t>
  </si>
  <si>
    <t>2 02 49999 13 0025 150</t>
  </si>
  <si>
    <t>2 02 49999 13 0150 150</t>
  </si>
  <si>
    <t xml:space="preserve">     межбюджетные трансферты, передаваемые бюджетам  городских поселений на обеспечение условий для создания модельных муниципальных библиотек</t>
  </si>
  <si>
    <t xml:space="preserve">     межбюджетные трансферты, передаваемые бюджетам городских поселений на мероприятия в сфере дорожного хозяйства</t>
  </si>
  <si>
    <t>СКРЫТЬ</t>
  </si>
  <si>
    <t xml:space="preserve">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</si>
  <si>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Субсидии бюджетам на реализацию программ формирования современной городской среды</t>
  </si>
  <si>
    <t xml:space="preserve">2 02 29999 13 0080 150
</t>
  </si>
  <si>
    <t xml:space="preserve">     субсидии бюджетам городских поселений на обеспечение капитального ремонта, ремонта и содержания автомобильных дорог общего пользования местного значения городских поселений области за счет средств областного дорожного фонда</t>
  </si>
  <si>
    <t>2 02 49999 13 0800 150</t>
  </si>
  <si>
    <t xml:space="preserve">     межбюджетные трансферты, передаваемые бюджетам городских поселений на погашение кредиторской задолженности местных бюджетов</t>
  </si>
  <si>
    <t xml:space="preserve">Код классификации доходов бюджета </t>
  </si>
  <si>
    <t>Наименование кода поступлений в бюджет</t>
  </si>
  <si>
    <t>Сумма плановых назначений</t>
  </si>
  <si>
    <t>Сумма исполнения</t>
  </si>
  <si>
    <t>НАЛОГОВЫЕ И НЕНАЛОГОВЫЕ ДОХОДЫ</t>
  </si>
  <si>
    <t xml:space="preserve">ВСЕГО ДОХОДОВ </t>
  </si>
  <si>
    <t>2020 год</t>
  </si>
  <si>
    <t>2 02 29999 13 0098 150</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</si>
  <si>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</si>
  <si>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2 02 29999 13 0105 150
</t>
  </si>
  <si>
    <t xml:space="preserve">   субсидии бюджетам городских поселений на приведение в нормативное состояние автомобильных дорог общего пользования местного значения, соединяющих между собой автомобильные дороги общего пользования федерального значения, автомобильные дороги общего пользования регионального и межмуниципального значения в границах городских поселений области, являющихся административными центрами муниципальных районов, за счет средств областного дорожного фонда
</t>
  </si>
  <si>
    <t>межбюджетные трансферты, передаваемые бюджетам городских поселений из бюджетов муниципальных районов на осуществление части полномочий в сфере дорожной деятельности в отношении автомобильных дорог местного значения в границах населенных пунктов муниципального района в соответствии с заключенными соглашениями</t>
  </si>
  <si>
    <t>2 02 40014 13 0013 150</t>
  </si>
  <si>
    <t>2 02 49999 13 0006 150</t>
  </si>
  <si>
    <t>2 02 49999 13 0170 150</t>
  </si>
  <si>
    <t xml:space="preserve"> межбюджетные трансферты, передаваемые бюджетам городских поселений на капитальный ремонт, ремонт автомобильных дорог общего пользования местного значения муниципальных районов области за счет средств местного бюджета (в границах городского поселения)</t>
  </si>
  <si>
    <t>2 02 40014 13 0115 150</t>
  </si>
  <si>
    <t>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и ремонту автомобильных дорог общего пользования местного значения за счет средств местного бюджета в соответствии с заключенными соглашениями</t>
  </si>
  <si>
    <t>2 02 16001 13 0000 150</t>
  </si>
  <si>
    <t>Дотации бюджетам городских поселений на выравнивание бюджетной обеспеченности из бюджетов муниципальных районов</t>
  </si>
  <si>
    <t>2 02 16001 00 0000 150</t>
  </si>
  <si>
    <t>Дотации на выравнивание бюджетной обеспеченности из бюджетов муниципальных районов, городских округов с внтутригородским делением</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</si>
  <si>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и ремонту автомобильных дорог общего пользования местного значения за счет средств областного дорожного фонда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</si>
  <si>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и ремонту автомобильных дорог общего пользования местного значения за счет средств муниципального дорожного фонда в соответствии с заключенными соглашениями</t>
  </si>
  <si>
    <t>межбюджетные трансферты, передаваемые бюджетам городских поселений области за счет средств резервного фонда Правительства Саратовской области</t>
  </si>
  <si>
    <t xml:space="preserve">     межбюджетные трансферты, передаваемые бюджетам городских поселений на обеспечение сохранения достигнутых показателей повышения оплаты труда отдельных категорий работников бюджетной сферы</t>
  </si>
  <si>
    <t>Отчет об исполнении приложения №1 "Доходы бюджета муниципального образования город Балаково на 2020 год" к Решению Совета муниципального образования город Балаково от 24  декабря 2019 года №111  "О бюджете муниципального образования город Балаково на 2020 год и на плановый период 2021 и 2022 годов" (с учетом изменений)</t>
  </si>
  <si>
    <t>Отчет об исполнении приложения №2 "Безвозмездные поступления в бюджет муниципального образования город Балаково на 2020 год" к Решению Совета муниципального образования город Балаково от 24 декабря 2019 года №111  "О бюджете муниципального образования город Балаково на 2020 год и на плановый период 2021 и 2022 годов" (с учетом изменений)</t>
  </si>
  <si>
    <t>(тыс. рублей)</t>
  </si>
</sst>
</file>

<file path=xl/styles.xml><?xml version="1.0" encoding="utf-8"?>
<styleSheet xmlns="http://schemas.openxmlformats.org/spreadsheetml/2006/main">
  <numFmts count="2">
    <numFmt numFmtId="164" formatCode="#,##0.0"/>
    <numFmt numFmtId="165" formatCode="#,##0_ ;[Red]\-#,##0\ "/>
  </numFmts>
  <fonts count="38">
    <font>
      <sz val="11"/>
      <color theme="1"/>
      <name val="Calibri"/>
      <family val="2"/>
      <charset val="204"/>
      <scheme val="minor"/>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1"/>
      <color theme="1"/>
      <name val="Times New Roman"/>
      <family val="1"/>
      <charset val="204"/>
    </font>
    <font>
      <sz val="10"/>
      <name val="Arial"/>
      <family val="2"/>
      <charset val="204"/>
    </font>
    <font>
      <b/>
      <sz val="12"/>
      <name val="Times New Roman"/>
      <family val="1"/>
      <charset val="204"/>
    </font>
    <font>
      <sz val="10"/>
      <name val="Times New Roman CE"/>
      <charset val="204"/>
    </font>
    <font>
      <sz val="14"/>
      <name val="Times New Roman"/>
      <family val="1"/>
      <charset val="204"/>
    </font>
    <font>
      <b/>
      <i/>
      <sz val="12"/>
      <name val="Times New Roman"/>
      <family val="1"/>
      <charset val="204"/>
    </font>
    <font>
      <i/>
      <sz val="12"/>
      <name val="Times New Roman"/>
      <family val="1"/>
      <charset val="204"/>
    </font>
    <font>
      <b/>
      <i/>
      <sz val="12"/>
      <color theme="1"/>
      <name val="Times New Roman"/>
      <family val="1"/>
      <charset val="204"/>
    </font>
    <font>
      <b/>
      <sz val="14"/>
      <color indexed="8"/>
      <name val="Times New Roman"/>
      <family val="1"/>
      <charset val="204"/>
    </font>
    <font>
      <sz val="14"/>
      <color indexed="8"/>
      <name val="Times New Roman"/>
      <family val="1"/>
      <charset val="204"/>
    </font>
    <font>
      <i/>
      <sz val="14"/>
      <color indexed="8"/>
      <name val="Times New Roman"/>
      <family val="1"/>
      <charset val="204"/>
    </font>
    <font>
      <b/>
      <sz val="12"/>
      <color indexed="8"/>
      <name val="Times New Roman"/>
      <family val="1"/>
      <charset val="204"/>
    </font>
    <font>
      <i/>
      <sz val="14"/>
      <color rgb="FF000000"/>
      <name val="Times New Roman"/>
      <family val="1"/>
      <charset val="204"/>
    </font>
    <font>
      <sz val="14"/>
      <color theme="1"/>
      <name val="Times New Roman"/>
      <family val="1"/>
      <charset val="204"/>
    </font>
    <font>
      <b/>
      <i/>
      <sz val="14"/>
      <color indexed="8"/>
      <name val="Times New Roman"/>
      <family val="1"/>
      <charset val="204"/>
    </font>
    <font>
      <sz val="14"/>
      <color rgb="FF000000"/>
      <name val="Times New Roman"/>
      <family val="1"/>
      <charset val="204"/>
    </font>
    <font>
      <b/>
      <i/>
      <sz val="10"/>
      <color theme="1"/>
      <name val="Times New Roman"/>
      <family val="1"/>
      <charset val="204"/>
    </font>
    <font>
      <b/>
      <i/>
      <sz val="10"/>
      <color rgb="FF000000"/>
      <name val="Times New Roman"/>
      <family val="1"/>
      <charset val="204"/>
    </font>
    <font>
      <b/>
      <sz val="11"/>
      <color theme="1"/>
      <name val="Times New Roman"/>
      <family val="1"/>
      <charset val="204"/>
    </font>
    <font>
      <b/>
      <i/>
      <sz val="14"/>
      <color theme="1"/>
      <name val="Times New Roman"/>
      <family val="1"/>
      <charset val="204"/>
    </font>
    <font>
      <b/>
      <sz val="16"/>
      <name val="Times New Roman"/>
      <family val="1"/>
      <charset val="204"/>
    </font>
    <font>
      <b/>
      <sz val="14"/>
      <name val="Times New Roman"/>
      <family val="1"/>
      <charset val="204"/>
    </font>
    <font>
      <sz val="11"/>
      <color indexed="8"/>
      <name val="Times New Roman"/>
      <family val="1"/>
      <charset val="204"/>
    </font>
    <font>
      <b/>
      <sz val="10"/>
      <name val="Times New Roman"/>
      <family val="1"/>
      <charset val="204"/>
    </font>
    <font>
      <b/>
      <sz val="10"/>
      <color indexed="8"/>
      <name val="Times New Roman"/>
      <family val="1"/>
      <charset val="204"/>
    </font>
    <font>
      <b/>
      <sz val="16"/>
      <color indexed="8"/>
      <name val="Times New Roman"/>
      <family val="1"/>
      <charset val="204"/>
    </font>
    <font>
      <sz val="11"/>
      <color rgb="FF000000"/>
      <name val="Times New Roman"/>
      <family val="1"/>
      <charset val="204"/>
    </font>
    <font>
      <sz val="11"/>
      <name val="Times New Roman"/>
      <family val="1"/>
      <charset val="204"/>
    </font>
  </fonts>
  <fills count="3">
    <fill>
      <patternFill patternType="none"/>
    </fill>
    <fill>
      <patternFill patternType="gray125"/>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0" fontId="11" fillId="0" borderId="0"/>
    <xf numFmtId="0" fontId="13" fillId="0" borderId="0"/>
  </cellStyleXfs>
  <cellXfs count="105">
    <xf numFmtId="0" fontId="0" fillId="0" borderId="0" xfId="0"/>
    <xf numFmtId="0" fontId="10" fillId="0" borderId="0" xfId="0" applyFont="1" applyFill="1" applyAlignment="1">
      <alignment vertical="center"/>
    </xf>
    <xf numFmtId="0" fontId="26" fillId="0" borderId="0" xfId="0" applyFont="1" applyFill="1" applyAlignment="1">
      <alignment vertical="center"/>
    </xf>
    <xf numFmtId="0" fontId="7" fillId="0" borderId="0" xfId="0" applyFont="1" applyFill="1" applyAlignment="1">
      <alignment vertical="center"/>
    </xf>
    <xf numFmtId="0" fontId="23" fillId="0" borderId="0" xfId="0" applyFont="1" applyFill="1" applyAlignment="1">
      <alignment vertical="center"/>
    </xf>
    <xf numFmtId="0" fontId="29" fillId="0" borderId="0" xfId="0" applyFont="1" applyFill="1" applyAlignment="1">
      <alignment vertical="center"/>
    </xf>
    <xf numFmtId="0" fontId="10" fillId="0" borderId="0" xfId="0" applyNumberFormat="1" applyFont="1" applyFill="1" applyAlignment="1">
      <alignment vertical="center"/>
    </xf>
    <xf numFmtId="0" fontId="10" fillId="0" borderId="0" xfId="0" applyNumberFormat="1" applyFont="1" applyFill="1" applyAlignment="1">
      <alignment vertical="center"/>
    </xf>
    <xf numFmtId="164" fontId="32" fillId="0" borderId="0" xfId="0" applyNumberFormat="1" applyFont="1" applyFill="1" applyAlignment="1">
      <alignment horizontal="center" vertical="center"/>
    </xf>
    <xf numFmtId="0" fontId="32" fillId="0" borderId="0" xfId="0" applyFont="1" applyFill="1" applyAlignment="1">
      <alignment vertical="center"/>
    </xf>
    <xf numFmtId="0" fontId="32" fillId="0" borderId="0" xfId="0" applyFont="1" applyAlignment="1">
      <alignment vertical="center"/>
    </xf>
    <xf numFmtId="164" fontId="32" fillId="0" borderId="0" xfId="0" applyNumberFormat="1" applyFont="1" applyAlignment="1">
      <alignment horizontal="center" vertical="center"/>
    </xf>
    <xf numFmtId="164" fontId="4" fillId="2" borderId="1" xfId="0" applyNumberFormat="1" applyFont="1" applyFill="1" applyBorder="1" applyAlignment="1">
      <alignment horizontal="center" vertical="center" shrinkToFit="1"/>
    </xf>
    <xf numFmtId="0" fontId="6" fillId="2" borderId="1" xfId="0" applyNumberFormat="1" applyFont="1" applyFill="1" applyBorder="1" applyAlignment="1">
      <alignment horizontal="center" vertical="center" shrinkToFit="1"/>
    </xf>
    <xf numFmtId="0" fontId="6" fillId="2" borderId="1" xfId="0" applyFont="1" applyFill="1" applyBorder="1" applyAlignment="1">
      <alignment vertical="center" wrapText="1"/>
    </xf>
    <xf numFmtId="164" fontId="7" fillId="2" borderId="1" xfId="0" applyNumberFormat="1" applyFont="1" applyFill="1" applyBorder="1" applyAlignment="1">
      <alignment horizontal="center" vertical="center" shrinkToFit="1"/>
    </xf>
    <xf numFmtId="0" fontId="9" fillId="2" borderId="1" xfId="1" applyNumberFormat="1" applyFont="1" applyFill="1" applyBorder="1" applyAlignment="1" applyProtection="1">
      <alignment horizontal="center" vertical="center" shrinkToFit="1"/>
      <protection hidden="1"/>
    </xf>
    <xf numFmtId="164" fontId="9" fillId="2" borderId="1" xfId="0" applyNumberFormat="1" applyFont="1" applyFill="1" applyBorder="1" applyAlignment="1">
      <alignment horizontal="left" vertical="center" wrapText="1"/>
    </xf>
    <xf numFmtId="0" fontId="12" fillId="2" borderId="1" xfId="1" applyNumberFormat="1" applyFont="1" applyFill="1" applyBorder="1" applyAlignment="1" applyProtection="1">
      <alignment horizontal="center" vertical="center" shrinkToFit="1"/>
      <protection hidden="1"/>
    </xf>
    <xf numFmtId="0" fontId="12" fillId="2" borderId="1" xfId="1" applyNumberFormat="1" applyFont="1" applyFill="1" applyBorder="1" applyAlignment="1" applyProtection="1">
      <alignment horizontal="left" vertical="center" wrapText="1"/>
      <protection hidden="1"/>
    </xf>
    <xf numFmtId="0" fontId="9" fillId="2" borderId="1" xfId="1" applyNumberFormat="1" applyFont="1" applyFill="1" applyBorder="1" applyAlignment="1" applyProtection="1">
      <alignment horizontal="left" vertical="center" wrapText="1"/>
      <protection hidden="1"/>
    </xf>
    <xf numFmtId="0" fontId="30" fillId="0" borderId="0" xfId="1" applyFont="1" applyFill="1" applyAlignment="1">
      <alignment horizontal="center" vertical="center" wrapText="1"/>
    </xf>
    <xf numFmtId="0" fontId="31" fillId="0" borderId="0" xfId="1" applyFont="1" applyFill="1" applyAlignment="1">
      <alignment horizontal="center" vertical="center" wrapText="1"/>
    </xf>
    <xf numFmtId="0" fontId="31" fillId="0" borderId="1" xfId="1" applyFont="1" applyFill="1" applyBorder="1" applyAlignment="1">
      <alignment horizontal="center" vertical="top" wrapText="1"/>
    </xf>
    <xf numFmtId="49" fontId="31" fillId="0" borderId="1" xfId="0" applyNumberFormat="1" applyFont="1" applyFill="1" applyBorder="1" applyAlignment="1">
      <alignment horizontal="center" vertical="top" wrapText="1"/>
    </xf>
    <xf numFmtId="0" fontId="31" fillId="0" borderId="1" xfId="0" applyFont="1" applyFill="1" applyBorder="1" applyAlignment="1">
      <alignment horizontal="center" vertical="top" wrapText="1"/>
    </xf>
    <xf numFmtId="0" fontId="33" fillId="0" borderId="1" xfId="1" applyFont="1" applyFill="1" applyBorder="1" applyAlignment="1">
      <alignment horizontal="center" vertical="center"/>
    </xf>
    <xf numFmtId="0" fontId="33"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1" fillId="0" borderId="1" xfId="1" applyFont="1" applyFill="1" applyBorder="1" applyAlignment="1">
      <alignment horizontal="center" vertical="center" wrapText="1"/>
    </xf>
    <xf numFmtId="0" fontId="31" fillId="0" borderId="1" xfId="1" applyFont="1" applyFill="1" applyBorder="1" applyAlignment="1">
      <alignment horizontal="left" vertical="center" wrapText="1"/>
    </xf>
    <xf numFmtId="164" fontId="31" fillId="0" borderId="1" xfId="1" applyNumberFormat="1" applyFont="1" applyFill="1" applyBorder="1" applyAlignment="1">
      <alignment horizontal="center" vertical="center"/>
    </xf>
    <xf numFmtId="164" fontId="18" fillId="0" borderId="1" xfId="0" applyNumberFormat="1" applyFont="1" applyFill="1" applyBorder="1" applyAlignment="1">
      <alignment horizontal="center" vertical="center"/>
    </xf>
    <xf numFmtId="0" fontId="18" fillId="0" borderId="1" xfId="1" applyFont="1" applyFill="1" applyBorder="1" applyAlignment="1">
      <alignment horizontal="left" vertical="center" wrapText="1"/>
    </xf>
    <xf numFmtId="0" fontId="31" fillId="0" borderId="1" xfId="1" applyFont="1" applyFill="1" applyBorder="1" applyAlignment="1">
      <alignment horizontal="justify" vertical="center" wrapText="1"/>
    </xf>
    <xf numFmtId="0" fontId="10" fillId="0" borderId="0" xfId="0" applyNumberFormat="1" applyFont="1" applyFill="1" applyBorder="1" applyAlignment="1">
      <alignment vertical="center" wrapText="1"/>
    </xf>
    <xf numFmtId="0" fontId="10" fillId="0" borderId="0" xfId="0" applyFont="1" applyFill="1" applyBorder="1" applyAlignment="1">
      <alignment vertical="center" wrapText="1"/>
    </xf>
    <xf numFmtId="49" fontId="12" fillId="0" borderId="1" xfId="0" applyNumberFormat="1" applyFont="1" applyFill="1" applyBorder="1" applyAlignment="1">
      <alignment horizontal="center" vertical="top" wrapText="1"/>
    </xf>
    <xf numFmtId="0" fontId="12" fillId="0" borderId="1" xfId="0" applyFont="1" applyFill="1" applyBorder="1" applyAlignment="1">
      <alignment horizontal="center" vertical="top" wrapText="1"/>
    </xf>
    <xf numFmtId="0" fontId="26" fillId="0" borderId="1" xfId="0" applyNumberFormat="1" applyFont="1" applyFill="1" applyBorder="1" applyAlignment="1">
      <alignment horizontal="center" vertical="center"/>
    </xf>
    <xf numFmtId="0" fontId="26" fillId="0" borderId="1" xfId="0" applyFont="1" applyFill="1" applyBorder="1" applyAlignment="1">
      <alignment horizontal="center" vertical="center" wrapText="1"/>
    </xf>
    <xf numFmtId="0" fontId="27" fillId="0" borderId="1" xfId="0" applyFont="1" applyFill="1" applyBorder="1" applyAlignment="1">
      <alignment horizontal="center" vertical="center" wrapText="1"/>
    </xf>
    <xf numFmtId="0" fontId="5" fillId="0" borderId="1" xfId="0" applyNumberFormat="1" applyFont="1" applyFill="1" applyBorder="1" applyAlignment="1">
      <alignment horizontal="center" vertical="center" shrinkToFit="1"/>
    </xf>
    <xf numFmtId="0" fontId="5" fillId="0" borderId="1" xfId="0" applyFont="1" applyFill="1" applyBorder="1" applyAlignment="1">
      <alignment vertical="center" wrapText="1"/>
    </xf>
    <xf numFmtId="164" fontId="4" fillId="0" borderId="1" xfId="0" applyNumberFormat="1" applyFont="1" applyFill="1" applyBorder="1" applyAlignment="1">
      <alignment horizontal="center" vertical="center" shrinkToFit="1"/>
    </xf>
    <xf numFmtId="0" fontId="6" fillId="0" borderId="1" xfId="0" applyNumberFormat="1" applyFont="1" applyFill="1" applyBorder="1" applyAlignment="1">
      <alignment horizontal="center" vertical="center" shrinkToFit="1"/>
    </xf>
    <xf numFmtId="0" fontId="6" fillId="0" borderId="1" xfId="0" applyFont="1" applyFill="1" applyBorder="1" applyAlignment="1">
      <alignment vertical="center" wrapText="1"/>
    </xf>
    <xf numFmtId="164" fontId="7" fillId="0" borderId="1" xfId="0" applyNumberFormat="1" applyFont="1" applyFill="1" applyBorder="1" applyAlignment="1">
      <alignment horizontal="center" vertical="center" shrinkToFit="1"/>
    </xf>
    <xf numFmtId="164" fontId="9" fillId="0" borderId="1" xfId="0" applyNumberFormat="1" applyFont="1" applyFill="1" applyBorder="1" applyAlignment="1">
      <alignment horizontal="center" vertical="center" shrinkToFit="1"/>
    </xf>
    <xf numFmtId="0" fontId="9" fillId="0" borderId="1" xfId="0" applyFont="1" applyFill="1" applyBorder="1" applyAlignment="1">
      <alignment horizontal="left" vertical="center" wrapText="1"/>
    </xf>
    <xf numFmtId="0" fontId="25" fillId="0" borderId="1" xfId="0" applyNumberFormat="1" applyFont="1" applyFill="1" applyBorder="1" applyAlignment="1">
      <alignment horizontal="center" vertical="center" shrinkToFit="1"/>
    </xf>
    <xf numFmtId="0" fontId="7" fillId="0" borderId="1" xfId="0" applyFont="1" applyFill="1" applyBorder="1" applyAlignment="1">
      <alignment vertical="center" wrapText="1"/>
    </xf>
    <xf numFmtId="0" fontId="9" fillId="0" borderId="1" xfId="1" applyNumberFormat="1" applyFont="1" applyFill="1" applyBorder="1" applyAlignment="1" applyProtection="1">
      <alignment horizontal="center" vertical="center" shrinkToFit="1"/>
      <protection hidden="1"/>
    </xf>
    <xf numFmtId="164" fontId="9" fillId="0" borderId="1" xfId="0" applyNumberFormat="1" applyFont="1" applyFill="1" applyBorder="1" applyAlignment="1">
      <alignment horizontal="left" vertical="center" wrapText="1"/>
    </xf>
    <xf numFmtId="0" fontId="6" fillId="0" borderId="1" xfId="0" applyFont="1" applyFill="1" applyBorder="1" applyAlignment="1">
      <alignment horizontal="center" vertical="center" shrinkToFit="1"/>
    </xf>
    <xf numFmtId="0" fontId="12" fillId="0" borderId="1" xfId="1" applyNumberFormat="1" applyFont="1" applyFill="1" applyBorder="1" applyAlignment="1" applyProtection="1">
      <alignment horizontal="center" vertical="center" shrinkToFit="1"/>
      <protection hidden="1"/>
    </xf>
    <xf numFmtId="0" fontId="12" fillId="0" borderId="1" xfId="1" applyNumberFormat="1" applyFont="1" applyFill="1" applyBorder="1" applyAlignment="1" applyProtection="1">
      <alignment horizontal="left" vertical="center" wrapText="1"/>
      <protection hidden="1"/>
    </xf>
    <xf numFmtId="0" fontId="9" fillId="0" borderId="1" xfId="1" applyNumberFormat="1" applyFont="1" applyFill="1" applyBorder="1" applyAlignment="1" applyProtection="1">
      <alignment horizontal="left" vertical="center" wrapText="1"/>
      <protection hidden="1"/>
    </xf>
    <xf numFmtId="0" fontId="4" fillId="0" borderId="1" xfId="0" applyFont="1" applyFill="1" applyBorder="1" applyAlignment="1">
      <alignment horizontal="center" vertical="center" shrinkToFit="1"/>
    </xf>
    <xf numFmtId="0" fontId="4" fillId="0" borderId="1" xfId="0" applyFont="1" applyFill="1" applyBorder="1" applyAlignment="1">
      <alignment vertical="center" wrapText="1"/>
    </xf>
    <xf numFmtId="0" fontId="7" fillId="0" borderId="1" xfId="0" applyFont="1" applyFill="1" applyBorder="1" applyAlignment="1">
      <alignment horizontal="center" vertical="center" shrinkToFit="1"/>
    </xf>
    <xf numFmtId="0" fontId="7" fillId="0" borderId="1" xfId="0" applyNumberFormat="1" applyFont="1" applyFill="1" applyBorder="1" applyAlignment="1">
      <alignment vertical="center" wrapText="1"/>
    </xf>
    <xf numFmtId="0" fontId="12" fillId="0" borderId="1" xfId="0" applyNumberFormat="1" applyFont="1" applyFill="1" applyBorder="1" applyAlignment="1">
      <alignment horizontal="center" vertical="center" shrinkToFit="1"/>
    </xf>
    <xf numFmtId="164" fontId="12" fillId="0" borderId="1" xfId="0" applyNumberFormat="1" applyFont="1" applyFill="1" applyBorder="1" applyAlignment="1">
      <alignment horizontal="left" vertical="center" wrapText="1"/>
    </xf>
    <xf numFmtId="164" fontId="9" fillId="0" borderId="1" xfId="0" applyNumberFormat="1" applyFont="1" applyFill="1" applyBorder="1" applyAlignment="1">
      <alignment vertical="center" wrapText="1"/>
    </xf>
    <xf numFmtId="164" fontId="7" fillId="0" borderId="1" xfId="0" applyNumberFormat="1" applyFont="1" applyFill="1" applyBorder="1" applyAlignment="1">
      <alignment horizontal="center" vertical="center"/>
    </xf>
    <xf numFmtId="0" fontId="2" fillId="0" borderId="0" xfId="0" applyNumberFormat="1" applyFont="1" applyFill="1" applyAlignment="1">
      <alignment vertical="center"/>
    </xf>
    <xf numFmtId="0" fontId="2" fillId="0" borderId="0" xfId="0" applyFont="1" applyFill="1" applyAlignment="1">
      <alignment vertical="center"/>
    </xf>
    <xf numFmtId="0" fontId="12" fillId="0" borderId="1" xfId="2" applyNumberFormat="1" applyFont="1" applyFill="1" applyBorder="1" applyAlignment="1">
      <alignment horizontal="center" vertical="center" shrinkToFit="1"/>
    </xf>
    <xf numFmtId="0" fontId="4" fillId="0" borderId="1" xfId="0" applyFont="1" applyFill="1" applyBorder="1" applyAlignment="1">
      <alignment horizontal="left" vertical="center" wrapText="1"/>
    </xf>
    <xf numFmtId="164" fontId="1" fillId="0" borderId="1" xfId="0" applyNumberFormat="1" applyFont="1" applyFill="1" applyBorder="1" applyAlignment="1">
      <alignment horizontal="center" vertical="center" shrinkToFit="1"/>
    </xf>
    <xf numFmtId="0" fontId="28" fillId="0" borderId="0" xfId="0" applyFont="1" applyFill="1" applyAlignment="1">
      <alignment vertical="center"/>
    </xf>
    <xf numFmtId="0" fontId="12" fillId="0" borderId="1" xfId="2" applyNumberFormat="1" applyFont="1" applyFill="1" applyBorder="1" applyAlignment="1">
      <alignment vertical="center" wrapText="1"/>
    </xf>
    <xf numFmtId="164" fontId="18" fillId="0" borderId="1" xfId="0" applyNumberFormat="1" applyFont="1" applyFill="1" applyBorder="1" applyAlignment="1">
      <alignment horizontal="center" vertical="center" shrinkToFit="1"/>
    </xf>
    <xf numFmtId="0" fontId="16" fillId="0" borderId="1" xfId="2" applyNumberFormat="1" applyFont="1" applyFill="1" applyBorder="1" applyAlignment="1">
      <alignment horizontal="left" vertical="center" shrinkToFit="1"/>
    </xf>
    <xf numFmtId="165" fontId="15" fillId="0" borderId="1" xfId="2" applyNumberFormat="1" applyFont="1" applyFill="1" applyBorder="1" applyAlignment="1">
      <alignment vertical="center" wrapText="1"/>
    </xf>
    <xf numFmtId="164" fontId="24" fillId="0" borderId="1" xfId="0" applyNumberFormat="1" applyFont="1" applyFill="1" applyBorder="1" applyAlignment="1">
      <alignment horizontal="center" vertical="center" shrinkToFit="1"/>
    </xf>
    <xf numFmtId="0" fontId="9" fillId="0" borderId="1" xfId="2" applyNumberFormat="1" applyFont="1" applyFill="1" applyBorder="1" applyAlignment="1">
      <alignment horizontal="center" vertical="center" shrinkToFit="1"/>
    </xf>
    <xf numFmtId="165" fontId="9" fillId="0" borderId="1" xfId="2" applyNumberFormat="1" applyFont="1" applyFill="1" applyBorder="1" applyAlignment="1">
      <alignment vertical="center" wrapText="1"/>
    </xf>
    <xf numFmtId="164" fontId="19" fillId="0" borderId="1" xfId="0" applyNumberFormat="1" applyFont="1" applyFill="1" applyBorder="1" applyAlignment="1">
      <alignment horizontal="center" vertical="center" shrinkToFit="1"/>
    </xf>
    <xf numFmtId="0" fontId="9" fillId="0" borderId="1" xfId="0" applyFont="1" applyFill="1" applyBorder="1" applyAlignment="1">
      <alignment horizontal="center" vertical="center" shrinkToFit="1"/>
    </xf>
    <xf numFmtId="0" fontId="16" fillId="0" borderId="1" xfId="0" applyFont="1" applyFill="1" applyBorder="1" applyAlignment="1">
      <alignment horizontal="center" vertical="center" shrinkToFit="1"/>
    </xf>
    <xf numFmtId="0" fontId="16" fillId="0" borderId="1" xfId="0" applyFont="1" applyFill="1" applyBorder="1" applyAlignment="1">
      <alignment horizontal="left" vertical="center" wrapText="1"/>
    </xf>
    <xf numFmtId="164" fontId="20" fillId="0" borderId="1" xfId="0" applyNumberFormat="1" applyFont="1" applyFill="1" applyBorder="1" applyAlignment="1">
      <alignment horizontal="center" vertical="center" shrinkToFit="1"/>
    </xf>
    <xf numFmtId="0" fontId="7" fillId="0" borderId="1" xfId="2" applyNumberFormat="1" applyFont="1" applyFill="1" applyBorder="1" applyAlignment="1">
      <alignment horizontal="center" vertical="center" shrinkToFit="1"/>
    </xf>
    <xf numFmtId="165" fontId="17" fillId="0" borderId="1" xfId="2" applyNumberFormat="1" applyFont="1" applyFill="1" applyBorder="1" applyAlignment="1">
      <alignment vertical="center" wrapText="1"/>
    </xf>
    <xf numFmtId="164" fontId="2" fillId="0" borderId="1" xfId="0" applyNumberFormat="1" applyFont="1" applyFill="1" applyBorder="1" applyAlignment="1">
      <alignment horizontal="center" vertical="center" shrinkToFit="1"/>
    </xf>
    <xf numFmtId="0" fontId="12" fillId="0" borderId="1" xfId="0" applyFont="1" applyFill="1" applyBorder="1" applyAlignment="1">
      <alignment horizontal="center" vertical="center" shrinkToFit="1"/>
    </xf>
    <xf numFmtId="0" fontId="12" fillId="0" borderId="1" xfId="0" applyFont="1" applyFill="1" applyBorder="1" applyAlignment="1">
      <alignment horizontal="left" vertical="center" wrapText="1"/>
    </xf>
    <xf numFmtId="49" fontId="9" fillId="0" borderId="1" xfId="2" applyNumberFormat="1" applyFont="1" applyFill="1" applyBorder="1" applyAlignment="1">
      <alignment vertical="center" wrapText="1"/>
    </xf>
    <xf numFmtId="0" fontId="21" fillId="0" borderId="1" xfId="0" applyFont="1" applyFill="1" applyBorder="1" applyAlignment="1">
      <alignment horizontal="center" vertical="center" shrinkToFit="1"/>
    </xf>
    <xf numFmtId="0" fontId="8" fillId="0" borderId="1" xfId="0" applyFont="1" applyFill="1" applyBorder="1" applyAlignment="1">
      <alignment horizontal="center" vertical="center" shrinkToFit="1"/>
    </xf>
    <xf numFmtId="164" fontId="14" fillId="0" borderId="1" xfId="0" applyNumberFormat="1" applyFont="1" applyFill="1" applyBorder="1" applyAlignment="1">
      <alignment horizontal="center" vertical="center" shrinkToFit="1"/>
    </xf>
    <xf numFmtId="164" fontId="25" fillId="0" borderId="1" xfId="0" applyNumberFormat="1" applyFont="1" applyFill="1" applyBorder="1" applyAlignment="1">
      <alignment horizontal="center" vertical="center" shrinkToFit="1"/>
    </xf>
    <xf numFmtId="164" fontId="22" fillId="0" borderId="1" xfId="0" applyNumberFormat="1" applyFont="1" applyFill="1" applyBorder="1" applyAlignment="1">
      <alignment horizontal="center" vertical="center" shrinkToFit="1"/>
    </xf>
    <xf numFmtId="0" fontId="4" fillId="0" borderId="1" xfId="0" applyNumberFormat="1" applyFont="1" applyFill="1" applyBorder="1" applyAlignment="1">
      <alignment horizontal="center" vertical="center" shrinkToFit="1"/>
    </xf>
    <xf numFmtId="0" fontId="35" fillId="0" borderId="0" xfId="0" applyFont="1" applyFill="1" applyAlignment="1">
      <alignment horizontal="left" vertical="center" wrapText="1"/>
    </xf>
    <xf numFmtId="164" fontId="35" fillId="0" borderId="0" xfId="0" applyNumberFormat="1" applyFont="1" applyFill="1" applyAlignment="1">
      <alignment horizontal="right" vertical="center" wrapText="1"/>
    </xf>
    <xf numFmtId="0" fontId="30"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1" fillId="0" borderId="0" xfId="0" applyFont="1" applyFill="1" applyAlignment="1">
      <alignment horizontal="center" vertical="center" wrapText="1"/>
    </xf>
    <xf numFmtId="0" fontId="36" fillId="0" borderId="2" xfId="0" applyFont="1" applyFill="1" applyBorder="1" applyAlignment="1">
      <alignment horizontal="right" vertical="center" wrapText="1"/>
    </xf>
    <xf numFmtId="0" fontId="37" fillId="0" borderId="0" xfId="1" applyFont="1" applyFill="1" applyAlignment="1">
      <alignment horizontal="right" vertical="center" wrapText="1"/>
    </xf>
  </cellXfs>
  <cellStyles count="3">
    <cellStyle name="Обычный" xfId="0" builtinId="0"/>
    <cellStyle name="Обычный 2" xfId="1"/>
    <cellStyle name="Обычный_Лист1"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L12"/>
  <sheetViews>
    <sheetView workbookViewId="0">
      <selection activeCell="C4" sqref="C4"/>
    </sheetView>
  </sheetViews>
  <sheetFormatPr defaultColWidth="8.54296875" defaultRowHeight="18"/>
  <cols>
    <col min="1" max="1" width="29.26953125" style="10" customWidth="1"/>
    <col min="2" max="2" width="40.26953125" style="10" customWidth="1"/>
    <col min="3" max="3" width="19.7265625" style="11" customWidth="1"/>
    <col min="4" max="4" width="20.7265625" style="9" customWidth="1"/>
    <col min="5" max="5" width="12.453125" style="1" customWidth="1"/>
    <col min="6" max="6" width="23.1796875" style="4" customWidth="1"/>
    <col min="7" max="12" width="8.54296875" style="4"/>
    <col min="13" max="16384" width="8.54296875" style="1"/>
  </cols>
  <sheetData>
    <row r="1" spans="1:6" ht="118.5" customHeight="1">
      <c r="A1" s="98" t="s">
        <v>204</v>
      </c>
      <c r="B1" s="98"/>
      <c r="C1" s="98"/>
      <c r="D1" s="98"/>
      <c r="E1" s="7"/>
      <c r="F1" s="7"/>
    </row>
    <row r="2" spans="1:6" ht="21.75" customHeight="1">
      <c r="A2" s="21"/>
      <c r="B2" s="21"/>
      <c r="C2" s="21"/>
      <c r="D2" s="21"/>
      <c r="E2" s="7"/>
      <c r="F2" s="7"/>
    </row>
    <row r="3" spans="1:6">
      <c r="A3" s="22"/>
      <c r="B3" s="22"/>
      <c r="C3" s="8"/>
      <c r="D3" s="104" t="s">
        <v>206</v>
      </c>
    </row>
    <row r="4" spans="1:6" ht="61.5" customHeight="1">
      <c r="A4" s="23" t="s">
        <v>178</v>
      </c>
      <c r="B4" s="23" t="s">
        <v>179</v>
      </c>
      <c r="C4" s="24" t="s">
        <v>180</v>
      </c>
      <c r="D4" s="25" t="s">
        <v>181</v>
      </c>
    </row>
    <row r="5" spans="1:6">
      <c r="A5" s="26">
        <v>1</v>
      </c>
      <c r="B5" s="27">
        <v>2</v>
      </c>
      <c r="C5" s="28">
        <v>3</v>
      </c>
      <c r="D5" s="28">
        <v>4</v>
      </c>
    </row>
    <row r="6" spans="1:6" ht="52.5" customHeight="1">
      <c r="A6" s="29" t="s">
        <v>121</v>
      </c>
      <c r="B6" s="30" t="s">
        <v>182</v>
      </c>
      <c r="C6" s="31">
        <v>475594.1</v>
      </c>
      <c r="D6" s="32">
        <v>481750.5</v>
      </c>
    </row>
    <row r="7" spans="1:6" ht="51" customHeight="1">
      <c r="A7" s="29" t="s">
        <v>0</v>
      </c>
      <c r="B7" s="33" t="s">
        <v>1</v>
      </c>
      <c r="C7" s="31">
        <v>417642.9</v>
      </c>
      <c r="D7" s="32">
        <v>410148.9</v>
      </c>
    </row>
    <row r="8" spans="1:6" ht="42.75" customHeight="1">
      <c r="A8" s="30"/>
      <c r="B8" s="34" t="s">
        <v>183</v>
      </c>
      <c r="C8" s="31">
        <f>C6+C7</f>
        <v>893237</v>
      </c>
      <c r="D8" s="32">
        <f>D6+D7</f>
        <v>891899.4</v>
      </c>
    </row>
    <row r="9" spans="1:6">
      <c r="A9" s="9"/>
      <c r="B9" s="9"/>
      <c r="C9" s="8"/>
    </row>
    <row r="10" spans="1:6">
      <c r="A10" s="9"/>
      <c r="B10" s="9"/>
      <c r="C10" s="8"/>
    </row>
    <row r="11" spans="1:6">
      <c r="A11" s="9"/>
      <c r="B11" s="9"/>
      <c r="C11" s="8"/>
    </row>
    <row r="12" spans="1:6" ht="29.25" customHeight="1">
      <c r="A12" s="96"/>
      <c r="B12" s="96"/>
      <c r="C12" s="97"/>
      <c r="D12" s="97"/>
    </row>
  </sheetData>
  <mergeCells count="3">
    <mergeCell ref="A12:B12"/>
    <mergeCell ref="C12:D12"/>
    <mergeCell ref="A1:D1"/>
  </mergeCells>
  <pageMargins left="0.70866141732283472" right="0.31496062992125984" top="0.39370078740157483" bottom="0.39370078740157483" header="0.31496062992125984" footer="0.31496062992125984"/>
  <pageSetup paperSize="9" scale="80" fitToHeight="4" orientation="portrait" r:id="rId1"/>
</worksheet>
</file>

<file path=xl/worksheets/sheet2.xml><?xml version="1.0" encoding="utf-8"?>
<worksheet xmlns="http://schemas.openxmlformats.org/spreadsheetml/2006/main" xmlns:r="http://schemas.openxmlformats.org/officeDocument/2006/relationships">
  <dimension ref="A1:K112"/>
  <sheetViews>
    <sheetView tabSelected="1" view="pageBreakPreview" topLeftCell="A101" zoomScaleSheetLayoutView="100" workbookViewId="0">
      <selection activeCell="D109" sqref="D109"/>
    </sheetView>
  </sheetViews>
  <sheetFormatPr defaultColWidth="8.54296875" defaultRowHeight="18"/>
  <cols>
    <col min="1" max="1" width="18.453125" style="6" customWidth="1"/>
    <col min="2" max="2" width="60.1796875" style="1" customWidth="1"/>
    <col min="3" max="3" width="16.1796875" style="1" customWidth="1"/>
    <col min="4" max="4" width="14" style="1" customWidth="1"/>
    <col min="5" max="5" width="23.1796875" style="4" customWidth="1"/>
    <col min="6" max="11" width="8.54296875" style="4"/>
    <col min="12" max="16384" width="8.54296875" style="1"/>
  </cols>
  <sheetData>
    <row r="1" spans="1:11" ht="107.25" customHeight="1">
      <c r="A1" s="102" t="s">
        <v>205</v>
      </c>
      <c r="B1" s="102"/>
      <c r="C1" s="102"/>
      <c r="D1" s="102"/>
    </row>
    <row r="2" spans="1:11" ht="0.75" customHeight="1">
      <c r="A2" s="102"/>
      <c r="B2" s="102"/>
      <c r="C2" s="102"/>
      <c r="D2" s="102"/>
    </row>
    <row r="3" spans="1:11" ht="15.75" customHeight="1">
      <c r="A3" s="35"/>
      <c r="B3" s="36"/>
      <c r="C3" s="103" t="s">
        <v>206</v>
      </c>
      <c r="D3" s="103"/>
    </row>
    <row r="4" spans="1:11" ht="27.65" customHeight="1">
      <c r="A4" s="100" t="s">
        <v>26</v>
      </c>
      <c r="B4" s="101" t="s">
        <v>58</v>
      </c>
      <c r="C4" s="99" t="s">
        <v>184</v>
      </c>
      <c r="D4" s="99"/>
    </row>
    <row r="5" spans="1:11" ht="47.5" customHeight="1">
      <c r="A5" s="100"/>
      <c r="B5" s="101"/>
      <c r="C5" s="37" t="s">
        <v>180</v>
      </c>
      <c r="D5" s="38" t="s">
        <v>181</v>
      </c>
    </row>
    <row r="6" spans="1:11" s="2" customFormat="1" ht="14.5" customHeight="1">
      <c r="A6" s="39">
        <v>1</v>
      </c>
      <c r="B6" s="40">
        <v>2</v>
      </c>
      <c r="C6" s="41">
        <v>3</v>
      </c>
      <c r="D6" s="41">
        <v>4</v>
      </c>
      <c r="E6" s="5"/>
      <c r="F6" s="5"/>
      <c r="G6" s="5"/>
      <c r="H6" s="5"/>
      <c r="I6" s="5"/>
      <c r="J6" s="5"/>
      <c r="K6" s="5"/>
    </row>
    <row r="7" spans="1:11" s="71" customFormat="1" ht="17.5" hidden="1">
      <c r="A7" s="68" t="s">
        <v>119</v>
      </c>
      <c r="B7" s="69" t="s">
        <v>105</v>
      </c>
      <c r="C7" s="70">
        <f>C8+C47</f>
        <v>989060.9</v>
      </c>
      <c r="D7" s="70">
        <f t="shared" ref="D7" si="0">D8+D47</f>
        <v>898592.9</v>
      </c>
      <c r="E7" s="67" t="s">
        <v>171</v>
      </c>
      <c r="F7" s="67"/>
      <c r="G7" s="67"/>
      <c r="H7" s="67"/>
      <c r="I7" s="67"/>
      <c r="J7" s="67"/>
      <c r="K7" s="67"/>
    </row>
    <row r="8" spans="1:11" hidden="1">
      <c r="A8" s="68" t="s">
        <v>121</v>
      </c>
      <c r="B8" s="72" t="s">
        <v>65</v>
      </c>
      <c r="C8" s="73">
        <f>C9+C18</f>
        <v>571418</v>
      </c>
      <c r="D8" s="73">
        <f>D9+D18</f>
        <v>488444</v>
      </c>
    </row>
    <row r="9" spans="1:11" hidden="1">
      <c r="A9" s="74"/>
      <c r="B9" s="75" t="s">
        <v>66</v>
      </c>
      <c r="C9" s="76">
        <f>C10+C11+C12+C13+C14+C17</f>
        <v>509614.4</v>
      </c>
      <c r="D9" s="76">
        <f>D10+D11+D12+D13+D14+D17</f>
        <v>437582.9</v>
      </c>
    </row>
    <row r="10" spans="1:11" hidden="1">
      <c r="A10" s="77" t="s">
        <v>122</v>
      </c>
      <c r="B10" s="78" t="s">
        <v>67</v>
      </c>
      <c r="C10" s="79">
        <v>210750</v>
      </c>
      <c r="D10" s="79">
        <v>195713.9</v>
      </c>
    </row>
    <row r="11" spans="1:11" hidden="1">
      <c r="A11" s="77" t="s">
        <v>123</v>
      </c>
      <c r="B11" s="78" t="s">
        <v>68</v>
      </c>
      <c r="C11" s="79">
        <v>14029.7</v>
      </c>
      <c r="D11" s="79">
        <v>18002.7</v>
      </c>
    </row>
    <row r="12" spans="1:11" hidden="1">
      <c r="A12" s="80" t="s">
        <v>124</v>
      </c>
      <c r="B12" s="49" t="s">
        <v>69</v>
      </c>
      <c r="C12" s="79">
        <v>4234.8999999999996</v>
      </c>
      <c r="D12" s="79">
        <v>2766.9</v>
      </c>
    </row>
    <row r="13" spans="1:11" hidden="1">
      <c r="A13" s="77" t="s">
        <v>125</v>
      </c>
      <c r="B13" s="78" t="s">
        <v>70</v>
      </c>
      <c r="C13" s="79">
        <v>118193.1</v>
      </c>
      <c r="D13" s="79">
        <v>107853.4</v>
      </c>
    </row>
    <row r="14" spans="1:11" hidden="1">
      <c r="A14" s="80" t="s">
        <v>126</v>
      </c>
      <c r="B14" s="49" t="s">
        <v>71</v>
      </c>
      <c r="C14" s="79">
        <f>C15+C16</f>
        <v>162284.70000000001</v>
      </c>
      <c r="D14" s="79">
        <f>D15+D16</f>
        <v>113124</v>
      </c>
    </row>
    <row r="15" spans="1:11" hidden="1">
      <c r="A15" s="81" t="s">
        <v>127</v>
      </c>
      <c r="B15" s="82" t="s">
        <v>72</v>
      </c>
      <c r="C15" s="83">
        <v>120332.9</v>
      </c>
      <c r="D15" s="83">
        <v>90053</v>
      </c>
    </row>
    <row r="16" spans="1:11" hidden="1">
      <c r="A16" s="81" t="s">
        <v>128</v>
      </c>
      <c r="B16" s="82" t="s">
        <v>73</v>
      </c>
      <c r="C16" s="83">
        <v>41951.8</v>
      </c>
      <c r="D16" s="83">
        <v>23071</v>
      </c>
    </row>
    <row r="17" spans="1:4" hidden="1">
      <c r="A17" s="80" t="s">
        <v>129</v>
      </c>
      <c r="B17" s="49" t="s">
        <v>74</v>
      </c>
      <c r="C17" s="79">
        <v>122</v>
      </c>
      <c r="D17" s="79">
        <v>122</v>
      </c>
    </row>
    <row r="18" spans="1:4" hidden="1">
      <c r="A18" s="84"/>
      <c r="B18" s="85" t="s">
        <v>75</v>
      </c>
      <c r="C18" s="86">
        <f>C19+C27+C33+C39+C46</f>
        <v>61803.599999999991</v>
      </c>
      <c r="D18" s="86">
        <f>D19+D27+D33+D39+D46</f>
        <v>50861.1</v>
      </c>
    </row>
    <row r="19" spans="1:4" hidden="1">
      <c r="A19" s="87" t="s">
        <v>130</v>
      </c>
      <c r="B19" s="88" t="s">
        <v>76</v>
      </c>
      <c r="C19" s="73">
        <f>C20+C23+C24+C25+C26</f>
        <v>49788.399999999994</v>
      </c>
      <c r="D19" s="73">
        <f>D20+D23+D24+D25+D26</f>
        <v>44250</v>
      </c>
    </row>
    <row r="20" spans="1:4" hidden="1">
      <c r="A20" s="87" t="s">
        <v>131</v>
      </c>
      <c r="B20" s="49" t="s">
        <v>101</v>
      </c>
      <c r="C20" s="79">
        <f>C21+C22</f>
        <v>26330.899999999998</v>
      </c>
      <c r="D20" s="79">
        <f>D21+D22</f>
        <v>25100</v>
      </c>
    </row>
    <row r="21" spans="1:4" ht="46.5" hidden="1">
      <c r="A21" s="80" t="s">
        <v>132</v>
      </c>
      <c r="B21" s="49" t="s">
        <v>102</v>
      </c>
      <c r="C21" s="79">
        <v>21093.1</v>
      </c>
      <c r="D21" s="79">
        <v>19900</v>
      </c>
    </row>
    <row r="22" spans="1:4" ht="46.5" hidden="1">
      <c r="A22" s="80" t="s">
        <v>133</v>
      </c>
      <c r="B22" s="49" t="s">
        <v>103</v>
      </c>
      <c r="C22" s="79">
        <v>5237.8</v>
      </c>
      <c r="D22" s="79">
        <v>5200</v>
      </c>
    </row>
    <row r="23" spans="1:4" ht="31" hidden="1">
      <c r="A23" s="80" t="s">
        <v>134</v>
      </c>
      <c r="B23" s="49" t="s">
        <v>77</v>
      </c>
      <c r="C23" s="79">
        <v>9200</v>
      </c>
      <c r="D23" s="79">
        <v>6900</v>
      </c>
    </row>
    <row r="24" spans="1:4" hidden="1">
      <c r="A24" s="80" t="s">
        <v>135</v>
      </c>
      <c r="B24" s="49" t="s">
        <v>78</v>
      </c>
      <c r="C24" s="79">
        <v>23.2</v>
      </c>
      <c r="D24" s="79">
        <v>9.1999999999999993</v>
      </c>
    </row>
    <row r="25" spans="1:4" hidden="1">
      <c r="A25" s="80" t="s">
        <v>136</v>
      </c>
      <c r="B25" s="49" t="s">
        <v>79</v>
      </c>
      <c r="C25" s="79">
        <v>117.6</v>
      </c>
      <c r="D25" s="79">
        <v>31</v>
      </c>
    </row>
    <row r="26" spans="1:4" hidden="1">
      <c r="A26" s="80" t="s">
        <v>137</v>
      </c>
      <c r="B26" s="49" t="s">
        <v>80</v>
      </c>
      <c r="C26" s="79">
        <v>14116.7</v>
      </c>
      <c r="D26" s="79">
        <f>11825.2+384.6</f>
        <v>12209.800000000001</v>
      </c>
    </row>
    <row r="27" spans="1:4" ht="30" hidden="1">
      <c r="A27" s="87" t="s">
        <v>138</v>
      </c>
      <c r="B27" s="88" t="s">
        <v>81</v>
      </c>
      <c r="C27" s="73">
        <f>C28+C29+C30+C31+C32</f>
        <v>1422.6</v>
      </c>
      <c r="D27" s="73">
        <f>D28+D29+D30+D31+D32</f>
        <v>468.1</v>
      </c>
    </row>
    <row r="28" spans="1:4" ht="31.75" hidden="1" customHeight="1">
      <c r="A28" s="80" t="s">
        <v>139</v>
      </c>
      <c r="B28" s="78" t="s">
        <v>82</v>
      </c>
      <c r="C28" s="79">
        <v>239</v>
      </c>
      <c r="D28" s="79">
        <v>239</v>
      </c>
    </row>
    <row r="29" spans="1:4" ht="31" hidden="1">
      <c r="A29" s="80" t="s">
        <v>140</v>
      </c>
      <c r="B29" s="78" t="s">
        <v>83</v>
      </c>
      <c r="C29" s="79">
        <v>189</v>
      </c>
      <c r="D29" s="79">
        <v>189</v>
      </c>
    </row>
    <row r="30" spans="1:4" ht="31" hidden="1">
      <c r="A30" s="80" t="s">
        <v>141</v>
      </c>
      <c r="B30" s="78" t="s">
        <v>84</v>
      </c>
      <c r="C30" s="79">
        <v>90.1</v>
      </c>
      <c r="D30" s="79">
        <v>40.1</v>
      </c>
    </row>
    <row r="31" spans="1:4" ht="31" hidden="1">
      <c r="A31" s="80" t="s">
        <v>142</v>
      </c>
      <c r="B31" s="89" t="s">
        <v>85</v>
      </c>
      <c r="C31" s="79">
        <v>4.5</v>
      </c>
      <c r="D31" s="79">
        <v>0</v>
      </c>
    </row>
    <row r="32" spans="1:4" ht="21" hidden="1" customHeight="1">
      <c r="A32" s="80" t="s">
        <v>143</v>
      </c>
      <c r="B32" s="78" t="s">
        <v>86</v>
      </c>
      <c r="C32" s="79">
        <v>900</v>
      </c>
      <c r="D32" s="79">
        <v>0</v>
      </c>
    </row>
    <row r="33" spans="1:11" hidden="1">
      <c r="A33" s="90" t="s">
        <v>144</v>
      </c>
      <c r="B33" s="88" t="s">
        <v>87</v>
      </c>
      <c r="C33" s="73">
        <f>C34+C35+C38</f>
        <v>9852.5</v>
      </c>
      <c r="D33" s="73">
        <f>D34+D35+D38</f>
        <v>5413</v>
      </c>
    </row>
    <row r="34" spans="1:11" hidden="1">
      <c r="A34" s="91" t="s">
        <v>145</v>
      </c>
      <c r="B34" s="49" t="s">
        <v>88</v>
      </c>
      <c r="C34" s="92">
        <v>5619</v>
      </c>
      <c r="D34" s="92">
        <v>2050</v>
      </c>
    </row>
    <row r="35" spans="1:11" hidden="1">
      <c r="A35" s="91" t="s">
        <v>146</v>
      </c>
      <c r="B35" s="49" t="s">
        <v>89</v>
      </c>
      <c r="C35" s="79">
        <f>C36+C37</f>
        <v>3970.5</v>
      </c>
      <c r="D35" s="79">
        <f>D36+D37</f>
        <v>3100</v>
      </c>
    </row>
    <row r="36" spans="1:11" hidden="1">
      <c r="A36" s="91" t="s">
        <v>147</v>
      </c>
      <c r="B36" s="49" t="s">
        <v>90</v>
      </c>
      <c r="C36" s="79">
        <v>3400</v>
      </c>
      <c r="D36" s="79">
        <v>3000</v>
      </c>
    </row>
    <row r="37" spans="1:11" hidden="1">
      <c r="A37" s="91" t="s">
        <v>148</v>
      </c>
      <c r="B37" s="49" t="s">
        <v>91</v>
      </c>
      <c r="C37" s="79">
        <v>570.5</v>
      </c>
      <c r="D37" s="79">
        <v>100</v>
      </c>
    </row>
    <row r="38" spans="1:11" ht="31" hidden="1">
      <c r="A38" s="91" t="s">
        <v>149</v>
      </c>
      <c r="B38" s="49" t="s">
        <v>92</v>
      </c>
      <c r="C38" s="79">
        <v>263</v>
      </c>
      <c r="D38" s="79">
        <v>263</v>
      </c>
    </row>
    <row r="39" spans="1:11" hidden="1">
      <c r="A39" s="90" t="s">
        <v>150</v>
      </c>
      <c r="B39" s="88" t="s">
        <v>93</v>
      </c>
      <c r="C39" s="73">
        <f>C40+C41+C42+C43+C44+C45</f>
        <v>740.1</v>
      </c>
      <c r="D39" s="73">
        <f>D40+D41+D42+D43+D44+D45</f>
        <v>730</v>
      </c>
    </row>
    <row r="40" spans="1:11" ht="31" hidden="1">
      <c r="A40" s="91" t="s">
        <v>151</v>
      </c>
      <c r="B40" s="49" t="s">
        <v>94</v>
      </c>
      <c r="C40" s="79"/>
      <c r="D40" s="79"/>
    </row>
    <row r="41" spans="1:11" hidden="1">
      <c r="A41" s="91" t="s">
        <v>152</v>
      </c>
      <c r="B41" s="78" t="s">
        <v>95</v>
      </c>
      <c r="C41" s="79">
        <v>10</v>
      </c>
      <c r="D41" s="79">
        <v>0</v>
      </c>
    </row>
    <row r="42" spans="1:11" hidden="1">
      <c r="A42" s="91" t="s">
        <v>153</v>
      </c>
      <c r="B42" s="78" t="s">
        <v>96</v>
      </c>
      <c r="C42" s="79"/>
      <c r="D42" s="79"/>
    </row>
    <row r="43" spans="1:11" ht="62" hidden="1">
      <c r="A43" s="91" t="s">
        <v>154</v>
      </c>
      <c r="B43" s="78" t="s">
        <v>97</v>
      </c>
      <c r="C43" s="79"/>
      <c r="D43" s="79"/>
    </row>
    <row r="44" spans="1:11" ht="31" hidden="1">
      <c r="A44" s="91" t="s">
        <v>155</v>
      </c>
      <c r="B44" s="78" t="s">
        <v>98</v>
      </c>
      <c r="C44" s="79">
        <v>685</v>
      </c>
      <c r="D44" s="79">
        <v>730</v>
      </c>
    </row>
    <row r="45" spans="1:11" hidden="1">
      <c r="A45" s="91" t="s">
        <v>156</v>
      </c>
      <c r="B45" s="78" t="s">
        <v>99</v>
      </c>
      <c r="C45" s="79">
        <v>45.1</v>
      </c>
      <c r="D45" s="93">
        <v>0</v>
      </c>
    </row>
    <row r="46" spans="1:11" hidden="1">
      <c r="A46" s="91" t="s">
        <v>157</v>
      </c>
      <c r="B46" s="78" t="s">
        <v>100</v>
      </c>
      <c r="C46" s="79"/>
      <c r="D46" s="94"/>
    </row>
    <row r="47" spans="1:11" s="3" customFormat="1">
      <c r="A47" s="95" t="s">
        <v>0</v>
      </c>
      <c r="B47" s="43" t="s">
        <v>1</v>
      </c>
      <c r="C47" s="44">
        <f>C48+C97+C101+C105</f>
        <v>417642.9</v>
      </c>
      <c r="D47" s="44">
        <f>D48+D97+D101+D105</f>
        <v>410148.9</v>
      </c>
      <c r="E47" s="4"/>
      <c r="F47" s="4"/>
      <c r="G47" s="4"/>
      <c r="H47" s="4"/>
      <c r="I47" s="4"/>
      <c r="J47" s="4"/>
      <c r="K47" s="4"/>
    </row>
    <row r="48" spans="1:11" s="3" customFormat="1" ht="45">
      <c r="A48" s="95" t="s">
        <v>2</v>
      </c>
      <c r="B48" s="43" t="s">
        <v>3</v>
      </c>
      <c r="C48" s="44">
        <f>C49+C52+C64</f>
        <v>417306.4</v>
      </c>
      <c r="D48" s="44">
        <f>D49+D52+D64</f>
        <v>409812.4</v>
      </c>
      <c r="E48" s="4"/>
      <c r="F48" s="4"/>
      <c r="G48" s="4"/>
      <c r="H48" s="4"/>
      <c r="I48" s="4"/>
      <c r="J48" s="4"/>
      <c r="K48" s="4"/>
    </row>
    <row r="49" spans="1:11" s="3" customFormat="1" ht="30">
      <c r="A49" s="42" t="s">
        <v>31</v>
      </c>
      <c r="B49" s="43" t="s">
        <v>4</v>
      </c>
      <c r="C49" s="44">
        <f>C50</f>
        <v>9314.7999999999993</v>
      </c>
      <c r="D49" s="44">
        <f t="shared" ref="D49:D50" si="1">D50</f>
        <v>9314.7999999999993</v>
      </c>
      <c r="E49" s="4"/>
      <c r="F49" s="4"/>
      <c r="G49" s="4"/>
      <c r="H49" s="4"/>
      <c r="I49" s="4"/>
      <c r="J49" s="4"/>
      <c r="K49" s="4"/>
    </row>
    <row r="50" spans="1:11" s="3" customFormat="1" ht="50.25" customHeight="1">
      <c r="A50" s="45" t="s">
        <v>198</v>
      </c>
      <c r="B50" s="46" t="s">
        <v>199</v>
      </c>
      <c r="C50" s="47">
        <f>C51</f>
        <v>9314.7999999999993</v>
      </c>
      <c r="D50" s="47">
        <f t="shared" si="1"/>
        <v>9314.7999999999993</v>
      </c>
      <c r="E50" s="4"/>
      <c r="F50" s="4"/>
      <c r="G50" s="4"/>
      <c r="H50" s="4"/>
      <c r="I50" s="4"/>
      <c r="J50" s="4"/>
      <c r="K50" s="4"/>
    </row>
    <row r="51" spans="1:11" s="3" customFormat="1" ht="46.5">
      <c r="A51" s="45" t="s">
        <v>196</v>
      </c>
      <c r="B51" s="46" t="s">
        <v>197</v>
      </c>
      <c r="C51" s="47">
        <v>9314.7999999999993</v>
      </c>
      <c r="D51" s="47">
        <v>9314.7999999999993</v>
      </c>
      <c r="E51" s="4"/>
      <c r="F51" s="4"/>
      <c r="G51" s="4"/>
      <c r="H51" s="4"/>
      <c r="I51" s="4"/>
      <c r="J51" s="4"/>
      <c r="K51" s="4"/>
    </row>
    <row r="52" spans="1:11" s="3" customFormat="1" ht="32.9" customHeight="1">
      <c r="A52" s="42" t="s">
        <v>32</v>
      </c>
      <c r="B52" s="43" t="s">
        <v>59</v>
      </c>
      <c r="C52" s="44">
        <f>C53+C55+C57</f>
        <v>229625.2</v>
      </c>
      <c r="D52" s="44">
        <f>D53+D55+D57</f>
        <v>225935.7</v>
      </c>
      <c r="E52" s="4"/>
      <c r="F52" s="4"/>
      <c r="G52" s="4"/>
      <c r="H52" s="4"/>
      <c r="I52" s="4"/>
      <c r="J52" s="4"/>
      <c r="K52" s="4"/>
    </row>
    <row r="53" spans="1:11" s="3" customFormat="1" ht="66" customHeight="1">
      <c r="A53" s="45" t="s">
        <v>33</v>
      </c>
      <c r="B53" s="46" t="s">
        <v>104</v>
      </c>
      <c r="C53" s="47">
        <f>C54</f>
        <v>5719</v>
      </c>
      <c r="D53" s="47">
        <f t="shared" ref="D53" si="2">D54</f>
        <v>5719</v>
      </c>
      <c r="E53" s="4"/>
      <c r="F53" s="4"/>
      <c r="G53" s="4"/>
      <c r="H53" s="4"/>
      <c r="I53" s="4"/>
      <c r="J53" s="4"/>
      <c r="K53" s="4"/>
    </row>
    <row r="54" spans="1:11" s="3" customFormat="1" ht="61.75" customHeight="1">
      <c r="A54" s="45" t="s">
        <v>34</v>
      </c>
      <c r="B54" s="46" t="s">
        <v>172</v>
      </c>
      <c r="C54" s="47">
        <v>5719</v>
      </c>
      <c r="D54" s="47">
        <v>5719</v>
      </c>
      <c r="E54" s="4"/>
      <c r="F54" s="4"/>
      <c r="G54" s="4"/>
      <c r="H54" s="4"/>
      <c r="I54" s="4"/>
      <c r="J54" s="4"/>
      <c r="K54" s="4"/>
    </row>
    <row r="55" spans="1:11" s="3" customFormat="1" ht="31">
      <c r="A55" s="45" t="s">
        <v>35</v>
      </c>
      <c r="B55" s="46" t="s">
        <v>173</v>
      </c>
      <c r="C55" s="48">
        <f>C56</f>
        <v>47523.8</v>
      </c>
      <c r="D55" s="48">
        <f t="shared" ref="D55" si="3">D56</f>
        <v>47523.8</v>
      </c>
      <c r="E55" s="4"/>
      <c r="F55" s="4"/>
      <c r="G55" s="4"/>
      <c r="H55" s="4"/>
      <c r="I55" s="4"/>
      <c r="J55" s="4"/>
      <c r="K55" s="4"/>
    </row>
    <row r="56" spans="1:11" s="3" customFormat="1" ht="31">
      <c r="A56" s="45" t="s">
        <v>164</v>
      </c>
      <c r="B56" s="46" t="s">
        <v>163</v>
      </c>
      <c r="C56" s="48">
        <v>47523.8</v>
      </c>
      <c r="D56" s="48">
        <v>47523.8</v>
      </c>
      <c r="E56" s="4"/>
      <c r="F56" s="4"/>
      <c r="G56" s="4"/>
      <c r="H56" s="4"/>
      <c r="I56" s="4"/>
      <c r="J56" s="4"/>
      <c r="K56" s="4"/>
    </row>
    <row r="57" spans="1:11" s="3" customFormat="1" ht="18.649999999999999" customHeight="1">
      <c r="A57" s="45" t="s">
        <v>36</v>
      </c>
      <c r="B57" s="46" t="s">
        <v>24</v>
      </c>
      <c r="C57" s="47">
        <f>C58</f>
        <v>176382.40000000002</v>
      </c>
      <c r="D57" s="47">
        <f t="shared" ref="D57" si="4">D58</f>
        <v>172692.9</v>
      </c>
      <c r="E57" s="4"/>
      <c r="F57" s="4"/>
      <c r="G57" s="4"/>
      <c r="H57" s="4"/>
      <c r="I57" s="4"/>
      <c r="J57" s="4"/>
      <c r="K57" s="4"/>
    </row>
    <row r="58" spans="1:11" s="3" customFormat="1" ht="20.149999999999999" customHeight="1">
      <c r="A58" s="45" t="s">
        <v>37</v>
      </c>
      <c r="B58" s="46" t="s">
        <v>25</v>
      </c>
      <c r="C58" s="47">
        <f>C59+C60+C61+C62+C63</f>
        <v>176382.40000000002</v>
      </c>
      <c r="D58" s="47">
        <f>D59+D60+D61+D62+D63</f>
        <v>172692.9</v>
      </c>
      <c r="E58" s="4"/>
      <c r="F58" s="4"/>
      <c r="G58" s="4"/>
      <c r="H58" s="4"/>
      <c r="I58" s="4"/>
      <c r="J58" s="4"/>
      <c r="K58" s="4"/>
    </row>
    <row r="59" spans="1:11" s="3" customFormat="1" ht="47.25" customHeight="1">
      <c r="A59" s="45" t="s">
        <v>165</v>
      </c>
      <c r="B59" s="46" t="s">
        <v>166</v>
      </c>
      <c r="C59" s="47">
        <v>3000</v>
      </c>
      <c r="D59" s="48">
        <v>3000</v>
      </c>
      <c r="E59" s="4"/>
      <c r="F59" s="4"/>
      <c r="G59" s="4"/>
      <c r="H59" s="4"/>
      <c r="I59" s="4"/>
      <c r="J59" s="4"/>
      <c r="K59" s="4"/>
    </row>
    <row r="60" spans="1:11" s="3" customFormat="1" ht="46.5">
      <c r="A60" s="45" t="s">
        <v>60</v>
      </c>
      <c r="B60" s="49" t="s">
        <v>27</v>
      </c>
      <c r="C60" s="47">
        <v>13871.6</v>
      </c>
      <c r="D60" s="48">
        <v>13871.6</v>
      </c>
      <c r="E60" s="4"/>
      <c r="F60" s="4"/>
      <c r="G60" s="4"/>
      <c r="H60" s="4"/>
      <c r="I60" s="4"/>
      <c r="J60" s="4"/>
      <c r="K60" s="4"/>
    </row>
    <row r="61" spans="1:11" s="3" customFormat="1" ht="79.5" customHeight="1">
      <c r="A61" s="45" t="s">
        <v>174</v>
      </c>
      <c r="B61" s="49" t="s">
        <v>175</v>
      </c>
      <c r="C61" s="47">
        <v>130418.6</v>
      </c>
      <c r="D61" s="48">
        <v>129859.3</v>
      </c>
      <c r="E61" s="4"/>
      <c r="F61" s="4"/>
      <c r="G61" s="4"/>
      <c r="H61" s="4"/>
      <c r="I61" s="4"/>
      <c r="J61" s="4"/>
      <c r="K61" s="4"/>
    </row>
    <row r="62" spans="1:11" s="3" customFormat="1" ht="78.75" customHeight="1">
      <c r="A62" s="45" t="s">
        <v>185</v>
      </c>
      <c r="B62" s="49" t="s">
        <v>186</v>
      </c>
      <c r="C62" s="47">
        <v>17000</v>
      </c>
      <c r="D62" s="48">
        <v>13933.1</v>
      </c>
      <c r="E62" s="4"/>
      <c r="F62" s="4"/>
      <c r="G62" s="4"/>
      <c r="H62" s="4"/>
      <c r="I62" s="4"/>
      <c r="J62" s="4"/>
      <c r="K62" s="4"/>
    </row>
    <row r="63" spans="1:11" s="3" customFormat="1" ht="140.25" customHeight="1">
      <c r="A63" s="50" t="s">
        <v>187</v>
      </c>
      <c r="B63" s="49" t="s">
        <v>188</v>
      </c>
      <c r="C63" s="47">
        <v>12092.2</v>
      </c>
      <c r="D63" s="48">
        <v>12028.9</v>
      </c>
      <c r="E63" s="4"/>
      <c r="F63" s="4"/>
      <c r="G63" s="4"/>
      <c r="H63" s="4"/>
      <c r="I63" s="4"/>
      <c r="J63" s="4"/>
      <c r="K63" s="4"/>
    </row>
    <row r="64" spans="1:11" s="3" customFormat="1">
      <c r="A64" s="42" t="s">
        <v>38</v>
      </c>
      <c r="B64" s="43" t="s">
        <v>5</v>
      </c>
      <c r="C64" s="44">
        <f>C65+C76+C78</f>
        <v>178366.40000000002</v>
      </c>
      <c r="D64" s="44">
        <f>D65+D76+D78</f>
        <v>174561.9</v>
      </c>
      <c r="E64" s="4"/>
      <c r="F64" s="4"/>
      <c r="G64" s="4"/>
      <c r="H64" s="4"/>
      <c r="I64" s="4"/>
      <c r="J64" s="4"/>
      <c r="K64" s="4"/>
    </row>
    <row r="65" spans="1:11" s="3" customFormat="1" ht="66" customHeight="1">
      <c r="A65" s="45" t="s">
        <v>39</v>
      </c>
      <c r="B65" s="46" t="s">
        <v>6</v>
      </c>
      <c r="C65" s="47">
        <f>C66</f>
        <v>51773.999999999993</v>
      </c>
      <c r="D65" s="47">
        <f t="shared" ref="D65" si="5">D66</f>
        <v>47971.9</v>
      </c>
      <c r="E65" s="4"/>
      <c r="F65" s="4"/>
      <c r="G65" s="4"/>
      <c r="H65" s="4"/>
      <c r="I65" s="4"/>
      <c r="J65" s="4"/>
      <c r="K65" s="4"/>
    </row>
    <row r="66" spans="1:11" s="3" customFormat="1" ht="76.150000000000006" customHeight="1">
      <c r="A66" s="45" t="s">
        <v>40</v>
      </c>
      <c r="B66" s="46" t="s">
        <v>7</v>
      </c>
      <c r="C66" s="47">
        <f>C68+C70+C71+C72+C73+C77</f>
        <v>51773.999999999993</v>
      </c>
      <c r="D66" s="47">
        <f>D68+D70+D71+D72+D73+D77</f>
        <v>47971.9</v>
      </c>
      <c r="E66" s="4"/>
      <c r="F66" s="4"/>
      <c r="G66" s="4"/>
      <c r="H66" s="4"/>
      <c r="I66" s="4"/>
      <c r="J66" s="4"/>
      <c r="K66" s="4"/>
    </row>
    <row r="67" spans="1:11" s="3" customFormat="1" ht="77.5" hidden="1">
      <c r="A67" s="45" t="s">
        <v>41</v>
      </c>
      <c r="B67" s="46" t="s">
        <v>13</v>
      </c>
      <c r="C67" s="47">
        <v>0</v>
      </c>
      <c r="D67" s="47">
        <v>0</v>
      </c>
      <c r="E67" s="4"/>
      <c r="F67" s="4"/>
      <c r="G67" s="4"/>
      <c r="H67" s="4"/>
      <c r="I67" s="4"/>
      <c r="J67" s="4"/>
      <c r="K67" s="4"/>
    </row>
    <row r="68" spans="1:11" s="3" customFormat="1" ht="111.65" customHeight="1">
      <c r="A68" s="45" t="s">
        <v>42</v>
      </c>
      <c r="B68" s="46" t="s">
        <v>200</v>
      </c>
      <c r="C68" s="47">
        <v>19577.8</v>
      </c>
      <c r="D68" s="47">
        <v>19577.099999999999</v>
      </c>
      <c r="E68" s="4"/>
      <c r="F68" s="4"/>
      <c r="G68" s="4"/>
      <c r="H68" s="4"/>
      <c r="I68" s="4"/>
      <c r="J68" s="4"/>
      <c r="K68" s="4"/>
    </row>
    <row r="69" spans="1:11" s="3" customFormat="1" ht="108.5" hidden="1">
      <c r="A69" s="45" t="s">
        <v>43</v>
      </c>
      <c r="B69" s="46" t="s">
        <v>8</v>
      </c>
      <c r="C69" s="47"/>
      <c r="D69" s="47"/>
      <c r="E69" s="4"/>
      <c r="F69" s="4"/>
      <c r="G69" s="4"/>
      <c r="H69" s="4"/>
      <c r="I69" s="4"/>
      <c r="J69" s="4"/>
      <c r="K69" s="4"/>
    </row>
    <row r="70" spans="1:11" s="3" customFormat="1" ht="110.25" customHeight="1">
      <c r="A70" s="45" t="s">
        <v>44</v>
      </c>
      <c r="B70" s="46" t="s">
        <v>28</v>
      </c>
      <c r="C70" s="47">
        <v>350</v>
      </c>
      <c r="D70" s="47">
        <v>277.89999999999998</v>
      </c>
      <c r="E70" s="4"/>
      <c r="F70" s="4"/>
      <c r="G70" s="4"/>
      <c r="H70" s="4"/>
      <c r="I70" s="4"/>
      <c r="J70" s="4"/>
      <c r="K70" s="4"/>
    </row>
    <row r="71" spans="1:11" s="3" customFormat="1" ht="97.5" customHeight="1">
      <c r="A71" s="45" t="s">
        <v>190</v>
      </c>
      <c r="B71" s="46" t="s">
        <v>189</v>
      </c>
      <c r="C71" s="47">
        <v>5788.3</v>
      </c>
      <c r="D71" s="47">
        <v>5118.5</v>
      </c>
      <c r="E71" s="4"/>
      <c r="F71" s="4"/>
      <c r="G71" s="4"/>
      <c r="H71" s="4"/>
      <c r="I71" s="4"/>
      <c r="J71" s="4"/>
      <c r="K71" s="4"/>
    </row>
    <row r="72" spans="1:11" s="3" customFormat="1" ht="93.75" customHeight="1">
      <c r="A72" s="45" t="s">
        <v>61</v>
      </c>
      <c r="B72" s="46" t="s">
        <v>62</v>
      </c>
      <c r="C72" s="47">
        <v>24584.3</v>
      </c>
      <c r="D72" s="47">
        <v>21524.799999999999</v>
      </c>
      <c r="E72" s="4"/>
      <c r="F72" s="4"/>
      <c r="G72" s="4"/>
      <c r="H72" s="4"/>
      <c r="I72" s="4"/>
      <c r="J72" s="4"/>
      <c r="K72" s="4"/>
    </row>
    <row r="73" spans="1:11" s="3" customFormat="1" ht="113.25" customHeight="1">
      <c r="A73" s="45" t="s">
        <v>57</v>
      </c>
      <c r="B73" s="51" t="s">
        <v>201</v>
      </c>
      <c r="C73" s="47">
        <v>712.4</v>
      </c>
      <c r="D73" s="47">
        <v>712.4</v>
      </c>
      <c r="E73" s="4"/>
      <c r="F73" s="4"/>
      <c r="G73" s="4"/>
      <c r="H73" s="4"/>
      <c r="I73" s="4"/>
      <c r="J73" s="4"/>
      <c r="K73" s="4"/>
    </row>
    <row r="74" spans="1:11" s="3" customFormat="1" hidden="1">
      <c r="A74" s="45"/>
      <c r="B74" s="51"/>
      <c r="C74" s="47"/>
      <c r="D74" s="47">
        <v>0</v>
      </c>
      <c r="E74" s="4"/>
      <c r="F74" s="4"/>
      <c r="G74" s="4"/>
      <c r="H74" s="4"/>
      <c r="I74" s="4"/>
      <c r="J74" s="4"/>
      <c r="K74" s="4"/>
    </row>
    <row r="75" spans="1:11" s="3" customFormat="1" ht="126" hidden="1" customHeight="1">
      <c r="A75" s="45"/>
      <c r="B75" s="51"/>
      <c r="C75" s="47"/>
      <c r="D75" s="47"/>
      <c r="E75" s="4"/>
      <c r="F75" s="4"/>
      <c r="G75" s="4"/>
      <c r="H75" s="4"/>
      <c r="I75" s="4"/>
      <c r="J75" s="4"/>
      <c r="K75" s="4"/>
    </row>
    <row r="76" spans="1:11" s="3" customFormat="1" ht="45.75" hidden="1" customHeight="1">
      <c r="A76" s="54" t="s">
        <v>161</v>
      </c>
      <c r="B76" s="51" t="s">
        <v>162</v>
      </c>
      <c r="C76" s="47"/>
      <c r="D76" s="47"/>
      <c r="E76" s="4"/>
      <c r="F76" s="4"/>
      <c r="G76" s="4"/>
      <c r="H76" s="4"/>
      <c r="I76" s="4"/>
      <c r="J76" s="4"/>
      <c r="K76" s="4"/>
    </row>
    <row r="77" spans="1:11" s="3" customFormat="1" ht="99" customHeight="1">
      <c r="A77" s="54" t="s">
        <v>194</v>
      </c>
      <c r="B77" s="51" t="s">
        <v>195</v>
      </c>
      <c r="C77" s="47">
        <v>761.2</v>
      </c>
      <c r="D77" s="47">
        <v>761.2</v>
      </c>
      <c r="E77" s="4"/>
      <c r="F77" s="4"/>
      <c r="G77" s="4"/>
      <c r="H77" s="4"/>
      <c r="I77" s="4"/>
      <c r="J77" s="4"/>
      <c r="K77" s="4"/>
    </row>
    <row r="78" spans="1:11" s="3" customFormat="1" ht="28.5" customHeight="1">
      <c r="A78" s="45" t="s">
        <v>56</v>
      </c>
      <c r="B78" s="46" t="s">
        <v>9</v>
      </c>
      <c r="C78" s="47">
        <f t="shared" ref="C78:D78" si="6">C79</f>
        <v>126592.40000000002</v>
      </c>
      <c r="D78" s="47">
        <f t="shared" si="6"/>
        <v>126590</v>
      </c>
      <c r="E78" s="4"/>
      <c r="F78" s="4"/>
      <c r="G78" s="4"/>
      <c r="H78" s="4"/>
      <c r="I78" s="4"/>
      <c r="J78" s="4"/>
      <c r="K78" s="4"/>
    </row>
    <row r="79" spans="1:11" s="3" customFormat="1" ht="31">
      <c r="A79" s="45" t="s">
        <v>55</v>
      </c>
      <c r="B79" s="46" t="s">
        <v>10</v>
      </c>
      <c r="C79" s="47">
        <f>SUM(C80:C92)</f>
        <v>126592.40000000002</v>
      </c>
      <c r="D79" s="47">
        <f>SUM(D80:D92)</f>
        <v>126590</v>
      </c>
      <c r="E79" s="4"/>
      <c r="F79" s="4"/>
      <c r="G79" s="4"/>
      <c r="H79" s="4"/>
      <c r="I79" s="4"/>
      <c r="J79" s="4"/>
      <c r="K79" s="4"/>
    </row>
    <row r="80" spans="1:11" s="3" customFormat="1" ht="46.5">
      <c r="A80" s="45" t="s">
        <v>191</v>
      </c>
      <c r="B80" s="46" t="s">
        <v>202</v>
      </c>
      <c r="C80" s="47">
        <v>16685.900000000001</v>
      </c>
      <c r="D80" s="47">
        <v>16683.5</v>
      </c>
      <c r="E80" s="4"/>
      <c r="F80" s="4"/>
      <c r="G80" s="4"/>
      <c r="H80" s="4"/>
      <c r="I80" s="4"/>
      <c r="J80" s="4"/>
      <c r="K80" s="4"/>
    </row>
    <row r="81" spans="1:11" s="3" customFormat="1" ht="67.400000000000006" hidden="1" customHeight="1">
      <c r="A81" s="16" t="s">
        <v>158</v>
      </c>
      <c r="B81" s="46" t="s">
        <v>14</v>
      </c>
      <c r="C81" s="47"/>
      <c r="D81" s="47"/>
      <c r="E81" s="4"/>
      <c r="F81" s="4"/>
      <c r="G81" s="4"/>
      <c r="H81" s="4"/>
      <c r="I81" s="4"/>
      <c r="J81" s="4"/>
      <c r="K81" s="4"/>
    </row>
    <row r="82" spans="1:11" s="3" customFormat="1" ht="46.5" hidden="1">
      <c r="A82" s="16" t="s">
        <v>167</v>
      </c>
      <c r="B82" s="46" t="s">
        <v>169</v>
      </c>
      <c r="C82" s="47"/>
      <c r="D82" s="47"/>
      <c r="E82" s="4"/>
      <c r="F82" s="4"/>
      <c r="G82" s="4"/>
      <c r="H82" s="4"/>
      <c r="I82" s="4"/>
      <c r="J82" s="4"/>
      <c r="K82" s="4"/>
    </row>
    <row r="83" spans="1:11" s="3" customFormat="1" ht="48" customHeight="1">
      <c r="A83" s="52" t="s">
        <v>54</v>
      </c>
      <c r="B83" s="53" t="s">
        <v>23</v>
      </c>
      <c r="C83" s="47">
        <v>63423.3</v>
      </c>
      <c r="D83" s="47">
        <v>63423.3</v>
      </c>
      <c r="E83" s="4"/>
      <c r="F83" s="4"/>
      <c r="G83" s="4"/>
      <c r="H83" s="4"/>
      <c r="I83" s="4"/>
      <c r="J83" s="4"/>
      <c r="K83" s="4"/>
    </row>
    <row r="84" spans="1:11" s="3" customFormat="1" ht="63.65" hidden="1" customHeight="1">
      <c r="A84" s="16" t="s">
        <v>159</v>
      </c>
      <c r="B84" s="17" t="s">
        <v>160</v>
      </c>
      <c r="C84" s="15"/>
      <c r="D84" s="15"/>
      <c r="E84" s="4"/>
      <c r="F84" s="4"/>
      <c r="G84" s="4"/>
      <c r="H84" s="4"/>
      <c r="I84" s="4"/>
      <c r="J84" s="4"/>
      <c r="K84" s="4"/>
    </row>
    <row r="85" spans="1:11" s="3" customFormat="1" ht="46.5" hidden="1">
      <c r="A85" s="16" t="s">
        <v>168</v>
      </c>
      <c r="B85" s="17" t="s">
        <v>170</v>
      </c>
      <c r="C85" s="15">
        <v>0</v>
      </c>
      <c r="D85" s="15">
        <v>0</v>
      </c>
      <c r="E85" s="4"/>
      <c r="F85" s="4"/>
      <c r="G85" s="4"/>
      <c r="H85" s="4"/>
      <c r="I85" s="4"/>
      <c r="J85" s="4"/>
      <c r="K85" s="4"/>
    </row>
    <row r="86" spans="1:11" s="3" customFormat="1" ht="31" hidden="1">
      <c r="A86" s="16" t="s">
        <v>53</v>
      </c>
      <c r="B86" s="17" t="s">
        <v>22</v>
      </c>
      <c r="C86" s="15">
        <v>0</v>
      </c>
      <c r="D86" s="15">
        <v>0</v>
      </c>
      <c r="E86" s="4"/>
      <c r="F86" s="4"/>
      <c r="G86" s="4"/>
      <c r="H86" s="4"/>
      <c r="I86" s="4"/>
      <c r="J86" s="4"/>
      <c r="K86" s="4"/>
    </row>
    <row r="87" spans="1:11" s="3" customFormat="1" ht="77.5">
      <c r="A87" s="52" t="s">
        <v>192</v>
      </c>
      <c r="B87" s="53" t="s">
        <v>193</v>
      </c>
      <c r="C87" s="47">
        <v>10874.6</v>
      </c>
      <c r="D87" s="47">
        <v>10874.6</v>
      </c>
      <c r="E87" s="4"/>
      <c r="F87" s="4"/>
      <c r="G87" s="4"/>
      <c r="H87" s="4"/>
      <c r="I87" s="4"/>
      <c r="J87" s="4"/>
      <c r="K87" s="4"/>
    </row>
    <row r="88" spans="1:11" s="3" customFormat="1" ht="62">
      <c r="A88" s="45" t="s">
        <v>52</v>
      </c>
      <c r="B88" s="46" t="s">
        <v>203</v>
      </c>
      <c r="C88" s="47">
        <v>35608.6</v>
      </c>
      <c r="D88" s="47">
        <v>35608.6</v>
      </c>
      <c r="E88" s="4"/>
      <c r="F88" s="4"/>
      <c r="G88" s="4"/>
      <c r="H88" s="4"/>
      <c r="I88" s="4"/>
      <c r="J88" s="4"/>
      <c r="K88" s="4"/>
    </row>
    <row r="89" spans="1:11" s="3" customFormat="1" ht="63" hidden="1" customHeight="1">
      <c r="A89" s="13" t="s">
        <v>51</v>
      </c>
      <c r="B89" s="14" t="s">
        <v>12</v>
      </c>
      <c r="C89" s="15"/>
      <c r="D89" s="15"/>
      <c r="E89" s="4"/>
      <c r="F89" s="4"/>
      <c r="G89" s="4"/>
      <c r="H89" s="4"/>
      <c r="I89" s="4"/>
      <c r="J89" s="4"/>
      <c r="K89" s="4"/>
    </row>
    <row r="90" spans="1:11" s="3" customFormat="1" ht="62" hidden="1">
      <c r="A90" s="13" t="s">
        <v>63</v>
      </c>
      <c r="B90" s="14" t="s">
        <v>64</v>
      </c>
      <c r="C90" s="15"/>
      <c r="D90" s="15"/>
      <c r="E90" s="4"/>
      <c r="F90" s="4"/>
      <c r="G90" s="4"/>
      <c r="H90" s="4"/>
      <c r="I90" s="4"/>
      <c r="J90" s="4"/>
      <c r="K90" s="4"/>
    </row>
    <row r="91" spans="1:11" s="3" customFormat="1" ht="46.5" hidden="1">
      <c r="A91" s="13" t="s">
        <v>176</v>
      </c>
      <c r="B91" s="14" t="s">
        <v>177</v>
      </c>
      <c r="C91" s="15"/>
      <c r="D91" s="15"/>
      <c r="E91" s="4"/>
      <c r="F91" s="4"/>
      <c r="G91" s="4"/>
      <c r="H91" s="4"/>
      <c r="I91" s="4"/>
      <c r="J91" s="4"/>
      <c r="K91" s="4"/>
    </row>
    <row r="92" spans="1:11" s="3" customFormat="1" ht="63" hidden="1" customHeight="1">
      <c r="A92" s="13" t="s">
        <v>50</v>
      </c>
      <c r="B92" s="14" t="s">
        <v>14</v>
      </c>
      <c r="C92" s="15"/>
      <c r="D92" s="15"/>
      <c r="E92" s="4"/>
      <c r="F92" s="4"/>
      <c r="G92" s="4"/>
      <c r="H92" s="4"/>
      <c r="I92" s="4"/>
      <c r="J92" s="4"/>
      <c r="K92" s="4"/>
    </row>
    <row r="93" spans="1:11" s="3" customFormat="1" ht="30" hidden="1">
      <c r="A93" s="18" t="s">
        <v>17</v>
      </c>
      <c r="B93" s="19" t="s">
        <v>18</v>
      </c>
      <c r="C93" s="12">
        <f>C94</f>
        <v>0</v>
      </c>
      <c r="D93" s="12">
        <f t="shared" ref="D93:D95" si="7">D94</f>
        <v>0</v>
      </c>
      <c r="E93" s="4"/>
      <c r="F93" s="4"/>
      <c r="G93" s="4"/>
      <c r="H93" s="4"/>
      <c r="I93" s="4"/>
      <c r="J93" s="4"/>
      <c r="K93" s="4"/>
    </row>
    <row r="94" spans="1:11" s="3" customFormat="1" ht="32.15" hidden="1" customHeight="1">
      <c r="A94" s="16" t="s">
        <v>47</v>
      </c>
      <c r="B94" s="20" t="s">
        <v>19</v>
      </c>
      <c r="C94" s="15">
        <f>C95</f>
        <v>0</v>
      </c>
      <c r="D94" s="15">
        <f t="shared" si="7"/>
        <v>0</v>
      </c>
      <c r="E94" s="4"/>
      <c r="F94" s="4"/>
      <c r="G94" s="4"/>
      <c r="H94" s="4"/>
      <c r="I94" s="4"/>
      <c r="J94" s="4"/>
      <c r="K94" s="4"/>
    </row>
    <row r="95" spans="1:11" s="3" customFormat="1" ht="31" hidden="1">
      <c r="A95" s="16" t="s">
        <v>48</v>
      </c>
      <c r="B95" s="20" t="s">
        <v>15</v>
      </c>
      <c r="C95" s="15">
        <f>C96</f>
        <v>0</v>
      </c>
      <c r="D95" s="15">
        <f t="shared" si="7"/>
        <v>0</v>
      </c>
      <c r="E95" s="4"/>
      <c r="F95" s="4"/>
      <c r="G95" s="4"/>
      <c r="H95" s="4"/>
      <c r="I95" s="4"/>
      <c r="J95" s="4"/>
      <c r="K95" s="4"/>
    </row>
    <row r="96" spans="1:11" s="3" customFormat="1" ht="45.65" hidden="1" customHeight="1">
      <c r="A96" s="13" t="s">
        <v>49</v>
      </c>
      <c r="B96" s="14" t="s">
        <v>15</v>
      </c>
      <c r="C96" s="15"/>
      <c r="D96" s="15"/>
      <c r="E96" s="4"/>
      <c r="F96" s="4"/>
      <c r="G96" s="4"/>
      <c r="H96" s="4"/>
      <c r="I96" s="4"/>
      <c r="J96" s="4"/>
      <c r="K96" s="4"/>
    </row>
    <row r="97" spans="1:11" s="3" customFormat="1" ht="18.649999999999999" customHeight="1">
      <c r="A97" s="55" t="s">
        <v>20</v>
      </c>
      <c r="B97" s="56" t="s">
        <v>21</v>
      </c>
      <c r="C97" s="44">
        <f>C98</f>
        <v>200</v>
      </c>
      <c r="D97" s="44">
        <f t="shared" ref="D97:D99" si="8">D98</f>
        <v>200</v>
      </c>
      <c r="E97" s="4"/>
      <c r="F97" s="4"/>
      <c r="G97" s="4"/>
      <c r="H97" s="4"/>
      <c r="I97" s="4"/>
      <c r="J97" s="4"/>
      <c r="K97" s="4"/>
    </row>
    <row r="98" spans="1:11" s="3" customFormat="1" ht="35.15" customHeight="1">
      <c r="A98" s="52" t="s">
        <v>29</v>
      </c>
      <c r="B98" s="57" t="s">
        <v>16</v>
      </c>
      <c r="C98" s="47">
        <f>C99</f>
        <v>200</v>
      </c>
      <c r="D98" s="47">
        <f t="shared" si="8"/>
        <v>200</v>
      </c>
      <c r="E98" s="4"/>
      <c r="F98" s="4"/>
      <c r="G98" s="4"/>
      <c r="H98" s="4"/>
      <c r="I98" s="4"/>
      <c r="J98" s="4"/>
      <c r="K98" s="4"/>
    </row>
    <row r="99" spans="1:11" s="3" customFormat="1" ht="31.4" customHeight="1">
      <c r="A99" s="52" t="s">
        <v>30</v>
      </c>
      <c r="B99" s="57" t="s">
        <v>16</v>
      </c>
      <c r="C99" s="47">
        <f>C100</f>
        <v>200</v>
      </c>
      <c r="D99" s="47">
        <f t="shared" si="8"/>
        <v>200</v>
      </c>
      <c r="E99" s="4"/>
      <c r="F99" s="4"/>
      <c r="G99" s="4"/>
      <c r="H99" s="4"/>
      <c r="I99" s="4"/>
      <c r="J99" s="4"/>
      <c r="K99" s="4"/>
    </row>
    <row r="100" spans="1:11" s="3" customFormat="1" ht="31">
      <c r="A100" s="45" t="s">
        <v>46</v>
      </c>
      <c r="B100" s="46" t="s">
        <v>16</v>
      </c>
      <c r="C100" s="47">
        <v>200</v>
      </c>
      <c r="D100" s="47">
        <v>200</v>
      </c>
      <c r="E100" s="4"/>
      <c r="F100" s="4"/>
      <c r="G100" s="4"/>
      <c r="H100" s="4"/>
      <c r="I100" s="4"/>
      <c r="J100" s="4"/>
      <c r="K100" s="4"/>
    </row>
    <row r="101" spans="1:11" ht="63.65" customHeight="1">
      <c r="A101" s="58" t="s">
        <v>11</v>
      </c>
      <c r="B101" s="59" t="s">
        <v>106</v>
      </c>
      <c r="C101" s="44">
        <f>C102</f>
        <v>136.5</v>
      </c>
      <c r="D101" s="44">
        <f t="shared" ref="D101:D102" si="9">D102</f>
        <v>136.5</v>
      </c>
    </row>
    <row r="102" spans="1:11" ht="93" customHeight="1">
      <c r="A102" s="60" t="s">
        <v>45</v>
      </c>
      <c r="B102" s="61" t="s">
        <v>120</v>
      </c>
      <c r="C102" s="47">
        <f>C103</f>
        <v>136.5</v>
      </c>
      <c r="D102" s="47">
        <f t="shared" si="9"/>
        <v>136.5</v>
      </c>
    </row>
    <row r="103" spans="1:11" ht="96" customHeight="1">
      <c r="A103" s="60" t="s">
        <v>107</v>
      </c>
      <c r="B103" s="61" t="s">
        <v>108</v>
      </c>
      <c r="C103" s="47">
        <f>C104</f>
        <v>136.5</v>
      </c>
      <c r="D103" s="47">
        <f>D104</f>
        <v>136.5</v>
      </c>
    </row>
    <row r="104" spans="1:11" ht="62.25" customHeight="1">
      <c r="A104" s="60" t="s">
        <v>109</v>
      </c>
      <c r="B104" s="51" t="s">
        <v>110</v>
      </c>
      <c r="C104" s="47">
        <v>136.5</v>
      </c>
      <c r="D104" s="47">
        <v>136.5</v>
      </c>
    </row>
    <row r="105" spans="1:11" ht="45" hidden="1">
      <c r="A105" s="62" t="s">
        <v>111</v>
      </c>
      <c r="B105" s="63" t="s">
        <v>112</v>
      </c>
      <c r="C105" s="44">
        <f>C106</f>
        <v>0</v>
      </c>
      <c r="D105" s="44">
        <f t="shared" ref="D105" si="10">D106</f>
        <v>0</v>
      </c>
    </row>
    <row r="106" spans="1:11" ht="50.5" hidden="1" customHeight="1">
      <c r="A106" s="48" t="s">
        <v>118</v>
      </c>
      <c r="B106" s="64" t="s">
        <v>113</v>
      </c>
      <c r="C106" s="65">
        <f>C107+C108</f>
        <v>0</v>
      </c>
      <c r="D106" s="65">
        <f t="shared" ref="D106" si="11">D107+D108</f>
        <v>0</v>
      </c>
    </row>
    <row r="107" spans="1:11" ht="64.75" hidden="1" customHeight="1">
      <c r="A107" s="48" t="s">
        <v>114</v>
      </c>
      <c r="B107" s="64" t="s">
        <v>115</v>
      </c>
      <c r="C107" s="65">
        <v>0</v>
      </c>
      <c r="D107" s="65">
        <v>0</v>
      </c>
    </row>
    <row r="108" spans="1:11" ht="50.5" hidden="1" customHeight="1">
      <c r="A108" s="48" t="s">
        <v>117</v>
      </c>
      <c r="B108" s="64" t="s">
        <v>116</v>
      </c>
      <c r="C108" s="65">
        <v>0</v>
      </c>
      <c r="D108" s="65">
        <v>0</v>
      </c>
    </row>
    <row r="109" spans="1:11">
      <c r="A109" s="7"/>
    </row>
    <row r="110" spans="1:11" ht="30" customHeight="1">
      <c r="A110" s="66"/>
      <c r="B110" s="67"/>
      <c r="C110" s="67"/>
      <c r="D110" s="67"/>
    </row>
    <row r="111" spans="1:11">
      <c r="A111" s="7"/>
    </row>
    <row r="112" spans="1:11">
      <c r="A112" s="7"/>
    </row>
  </sheetData>
  <mergeCells count="6">
    <mergeCell ref="C4:D4"/>
    <mergeCell ref="C3:D3"/>
    <mergeCell ref="A4:A5"/>
    <mergeCell ref="B4:B5"/>
    <mergeCell ref="A1:D1"/>
    <mergeCell ref="A2:D2"/>
  </mergeCells>
  <pageMargins left="0.70866141732283472" right="0.70866141732283472" top="0.39370078740157483" bottom="0.39370078740157483" header="0.31496062992125984" footer="0.31496062992125984"/>
  <pageSetup paperSize="9" scale="80" fitToHeight="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3</vt:i4>
      </vt:variant>
    </vt:vector>
  </HeadingPairs>
  <TitlesOfParts>
    <vt:vector size="5" baseType="lpstr">
      <vt:lpstr>Прил 1</vt:lpstr>
      <vt:lpstr>Прил 2</vt:lpstr>
      <vt:lpstr>'Прил 2'!Заголовки_для_печати</vt:lpstr>
      <vt:lpstr>'Прил 1'!Область_печати</vt:lpstr>
      <vt:lpstr>'Прил 2'!Область_печати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2021-02-26T11:10:16Z</dcterms:modified>
</cp:coreProperties>
</file>